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-465" windowWidth="21600" windowHeight="11640"/>
  </bookViews>
  <sheets>
    <sheet name="All 2 CSA" sheetId="5" r:id="rId1"/>
  </sheets>
  <definedNames>
    <definedName name="_xlnm._FilterDatabase" localSheetId="0" hidden="1">'All 2 CSA'!$A$1:$I$142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" i="5" l="1"/>
  <c r="I4" i="5" l="1"/>
  <c r="I5" i="5"/>
  <c r="I10" i="5"/>
  <c r="I11" i="5"/>
  <c r="I12" i="5"/>
  <c r="I16" i="5"/>
  <c r="I17" i="5"/>
  <c r="I18" i="5"/>
  <c r="I22" i="5"/>
  <c r="I23" i="5"/>
  <c r="I24" i="5"/>
  <c r="I28" i="5"/>
  <c r="I29" i="5"/>
  <c r="I30" i="5"/>
  <c r="I34" i="5"/>
  <c r="I35" i="5"/>
  <c r="I36" i="5"/>
  <c r="I40" i="5"/>
  <c r="I41" i="5"/>
  <c r="I42" i="5"/>
  <c r="I46" i="5"/>
  <c r="I47" i="5"/>
  <c r="I48" i="5"/>
  <c r="I52" i="5"/>
  <c r="I53" i="5"/>
  <c r="I54" i="5"/>
  <c r="I58" i="5"/>
  <c r="I59" i="5"/>
  <c r="I60" i="5"/>
  <c r="I64" i="5"/>
  <c r="I65" i="5"/>
  <c r="I66" i="5"/>
  <c r="I70" i="5"/>
  <c r="I71" i="5"/>
  <c r="I72" i="5"/>
  <c r="I76" i="5"/>
  <c r="I77" i="5"/>
  <c r="I78" i="5"/>
  <c r="I3" i="5"/>
  <c r="I6" i="5"/>
  <c r="I7" i="5"/>
  <c r="I8" i="5"/>
  <c r="I9" i="5"/>
  <c r="I13" i="5"/>
  <c r="I14" i="5"/>
  <c r="I15" i="5"/>
  <c r="I19" i="5"/>
  <c r="I20" i="5"/>
  <c r="I21" i="5"/>
  <c r="I25" i="5"/>
  <c r="I26" i="5"/>
  <c r="I27" i="5"/>
  <c r="I31" i="5"/>
  <c r="I32" i="5"/>
  <c r="I33" i="5"/>
  <c r="I37" i="5"/>
  <c r="I38" i="5"/>
  <c r="I39" i="5"/>
  <c r="I43" i="5"/>
  <c r="I44" i="5"/>
  <c r="I45" i="5"/>
  <c r="I49" i="5"/>
  <c r="I50" i="5"/>
  <c r="I51" i="5"/>
  <c r="I55" i="5"/>
  <c r="I56" i="5"/>
  <c r="I57" i="5"/>
  <c r="I61" i="5"/>
  <c r="I62" i="5"/>
  <c r="I63" i="5"/>
  <c r="I67" i="5"/>
  <c r="I68" i="5"/>
  <c r="I69" i="5"/>
  <c r="I73" i="5"/>
  <c r="I74" i="5"/>
  <c r="I75" i="5"/>
  <c r="I79" i="5"/>
  <c r="I80" i="5"/>
  <c r="I81" i="5"/>
  <c r="H138" i="5" l="1"/>
  <c r="H139" i="5" l="1"/>
  <c r="H140" i="5"/>
  <c r="H141" i="5" l="1"/>
  <c r="H142" i="5" s="1"/>
</calcChain>
</file>

<file path=xl/sharedStrings.xml><?xml version="1.0" encoding="utf-8"?>
<sst xmlns="http://schemas.openxmlformats.org/spreadsheetml/2006/main" count="311" uniqueCount="168">
  <si>
    <t>Lotto</t>
  </si>
  <si>
    <t>Caratteristiche</t>
  </si>
  <si>
    <t>ABL2     TP73</t>
  </si>
  <si>
    <t>Due fluorocromi distinti</t>
  </si>
  <si>
    <t>CDKN2C (P18)            CKS1B</t>
  </si>
  <si>
    <t>ALK</t>
  </si>
  <si>
    <t>Due fluorocromi, Break Apart</t>
  </si>
  <si>
    <t>MECOM (EVI1)</t>
  </si>
  <si>
    <t>Tre fluorocromi, Break Apart</t>
  </si>
  <si>
    <t>BCL6</t>
  </si>
  <si>
    <t>Wolf-Hirschhorn                  NELFA (WHSC2)          CTC-963K6</t>
  </si>
  <si>
    <t>Due fluorocromi distinti, regione di controllo</t>
  </si>
  <si>
    <t>t(4;14)(p16;q32)                    GFR3     IGHG1 (IgH)</t>
  </si>
  <si>
    <t>Due fluorocromi distinti, doppio segnale di fusione</t>
  </si>
  <si>
    <t>FIP1L1              CHIC2</t>
  </si>
  <si>
    <t xml:space="preserve">EGR1 </t>
  </si>
  <si>
    <t>PDGFRB</t>
  </si>
  <si>
    <t xml:space="preserve">RPS14 </t>
  </si>
  <si>
    <t>IRF4</t>
  </si>
  <si>
    <t>t(6;9)(p22;q34)                         DEK          NUP214</t>
  </si>
  <si>
    <t>t(6;14)(p21;q32)     CCND3      IGHG1 (IgH)</t>
  </si>
  <si>
    <t>SEC63   MYB    D6Z1</t>
  </si>
  <si>
    <t>Tre fluorocromi distinti, regione di controllo</t>
  </si>
  <si>
    <t>ROS1</t>
  </si>
  <si>
    <t>Williams-Beuren                     ELN           D7Z1</t>
  </si>
  <si>
    <t>KMT2E (MLL5)                          MET           D7Z1</t>
  </si>
  <si>
    <t>TRBC1 (TCRB)</t>
  </si>
  <si>
    <t>KMT2E (MLL5)                        EZH2            D7Z1</t>
  </si>
  <si>
    <t>FGFR1            D8Z2</t>
  </si>
  <si>
    <t>Tre fluorocromi, Break Apart, regione di controllo</t>
  </si>
  <si>
    <t>D8Z2</t>
  </si>
  <si>
    <t>Fluorocromo arancione o rosso</t>
  </si>
  <si>
    <t xml:space="preserve">MYC </t>
  </si>
  <si>
    <t>Tre fluorocromi distinti, Break Apart</t>
  </si>
  <si>
    <t>t(8;14)(q24;q32)                     MYC   IGHG1 (IgH)       D8Z1</t>
  </si>
  <si>
    <t>Tre fluorocromi distinti, doppio segnale di fusione, regione di controllo</t>
  </si>
  <si>
    <t>t(8;21)(q22;q22)            RUNX1T1 (ETO)/ RUNX1 (AML1)</t>
  </si>
  <si>
    <t>CDKN2A(P16)        D9Z1</t>
  </si>
  <si>
    <t>t(9;22)(q34;q11)  tricolor                       ABL1  ASS1   BCR</t>
  </si>
  <si>
    <t>Tre fluorocromi distinti, doppio segnale di fusione</t>
  </si>
  <si>
    <t>PTEN             D10Z1</t>
  </si>
  <si>
    <t xml:space="preserve">RET </t>
  </si>
  <si>
    <t>NUP98</t>
  </si>
  <si>
    <t>CCND1</t>
  </si>
  <si>
    <t>ATM           D11Z1</t>
  </si>
  <si>
    <t>KMT2A (MLL)</t>
  </si>
  <si>
    <t>t(11;14)(q13;q32)               CCND1        IGHG1 (IgH)</t>
  </si>
  <si>
    <t>t(11;14)(q13;q32)              MYEOV      IGHG1 (IgH)</t>
  </si>
  <si>
    <t>t(11;18)(q22;q21)                BIRC3         MALT1</t>
  </si>
  <si>
    <t>t(12;21)(p13;q22)                  ETV6 (TEL)       RUNX1 (AML1)</t>
  </si>
  <si>
    <t>ETV6</t>
  </si>
  <si>
    <t>D12Z1</t>
  </si>
  <si>
    <t>GLI1              D12Z1</t>
  </si>
  <si>
    <t>DDIT3 (CHOP)</t>
  </si>
  <si>
    <t>MDM2         D12Z1</t>
  </si>
  <si>
    <t>D13S319       RB1       LAMP1</t>
  </si>
  <si>
    <t>TRAC/TRDC (TCRAD)</t>
  </si>
  <si>
    <t>TCL1A</t>
  </si>
  <si>
    <t>IGHG1 (IgH)</t>
  </si>
  <si>
    <t>t(14;16)(q32;q23)                IGHG1 (IgH)       MAF</t>
  </si>
  <si>
    <t>t(14;18)(q32;q21)                IGHG1 (IgH)       BCL2</t>
  </si>
  <si>
    <t>t(14;18)(q32;q21)               IGHG1 (IgH)       MALT1</t>
  </si>
  <si>
    <t>t(14;20)(q32;q12)               IGHG1 (IgH)       MAFB</t>
  </si>
  <si>
    <t>PraderWilli/Angelman       D15Z1         SNRPN         PML</t>
  </si>
  <si>
    <t>PraderWilli/Angelman       D15Z1        UBE3A       PML</t>
  </si>
  <si>
    <t>t(15;17)(q24;q21)                   PML              RARA</t>
  </si>
  <si>
    <t>FUS</t>
  </si>
  <si>
    <t>inv(16)(p13q22)       CBFB            MYH11</t>
  </si>
  <si>
    <t>CBFB</t>
  </si>
  <si>
    <t>TP53         NF1</t>
  </si>
  <si>
    <t>Smith-Magenis  Miller-Dieker             RAI1                 LIS1</t>
  </si>
  <si>
    <t>ERBB2 (HER-2)       D17Z1</t>
  </si>
  <si>
    <t>RARA</t>
  </si>
  <si>
    <t>BCL2</t>
  </si>
  <si>
    <t>MALT1</t>
  </si>
  <si>
    <t>TCF3 (E2A)</t>
  </si>
  <si>
    <t xml:space="preserve">BCL3 </t>
  </si>
  <si>
    <t>ZNF-443          BICRA</t>
  </si>
  <si>
    <t>D20S108        RH74808</t>
  </si>
  <si>
    <t>RUNX1 (AML1)</t>
  </si>
  <si>
    <t>DiGeorge                                 HIRA (TUPLE1)</t>
  </si>
  <si>
    <t>EWS</t>
  </si>
  <si>
    <t>PDGFB</t>
  </si>
  <si>
    <t>X</t>
  </si>
  <si>
    <t>Kallman                               ANOS1 (KAL1)       STS      DXZ1</t>
  </si>
  <si>
    <t>CRLF2</t>
  </si>
  <si>
    <t>Y</t>
  </si>
  <si>
    <t>SRY         DYZ1           DXZ1</t>
  </si>
  <si>
    <t>Tre fluorocromi distinti</t>
  </si>
  <si>
    <t>X-Y</t>
  </si>
  <si>
    <t>DXZ1                      DYZ3</t>
  </si>
  <si>
    <t>Kit per regioni subtelomeriche</t>
  </si>
  <si>
    <t>Tre Fluorocromi distinti</t>
  </si>
  <si>
    <t xml:space="preserve">Kit per FISH rapida su amniociti non coltivati </t>
  </si>
  <si>
    <t>Kit per FISH Multicolor</t>
  </si>
  <si>
    <t>Cinque Fluorocromi distinti</t>
  </si>
  <si>
    <t>DAPI (125 ng/ml)</t>
  </si>
  <si>
    <t>Kit pretrattamento sezioni istologiche</t>
  </si>
  <si>
    <t>Cromosoma</t>
  </si>
  <si>
    <t>Gene o locus di interesse</t>
  </si>
  <si>
    <t>n. test/anno</t>
  </si>
  <si>
    <t>n. test/triennio</t>
  </si>
  <si>
    <t>Prezzo unitario vigente PER TEST (IVA esclusa)</t>
  </si>
  <si>
    <t>Importo cauzione 2%</t>
  </si>
  <si>
    <t>Base d'asta triennale (IVA esclusa)</t>
  </si>
  <si>
    <t>CIG</t>
  </si>
  <si>
    <t>Contributo ANAC</t>
  </si>
  <si>
    <t>t(9;22)(q34;q11)                         ABL1             BCR</t>
  </si>
  <si>
    <t>9080602DD0</t>
  </si>
  <si>
    <t>908061695F</t>
  </si>
  <si>
    <t>908063483A</t>
  </si>
  <si>
    <t>908065056F</t>
  </si>
  <si>
    <t>9080675A0F</t>
  </si>
  <si>
    <t>9080680E2E</t>
  </si>
  <si>
    <t>90806873F8</t>
  </si>
  <si>
    <t>9080699DDC</t>
  </si>
  <si>
    <t>90809057DD</t>
  </si>
  <si>
    <t>9080912DA2</t>
  </si>
  <si>
    <t>908092043F</t>
  </si>
  <si>
    <t>90809458DF</t>
  </si>
  <si>
    <t>908095839B</t>
  </si>
  <si>
    <t>9080966A33</t>
  </si>
  <si>
    <t>9080968BD9</t>
  </si>
  <si>
    <t>90809740D0</t>
  </si>
  <si>
    <t>908098383B</t>
  </si>
  <si>
    <t>9086518FD9</t>
  </si>
  <si>
    <t>9086536EB4</t>
  </si>
  <si>
    <t>908655700D</t>
  </si>
  <si>
    <t>908656891E</t>
  </si>
  <si>
    <t>90865824AD</t>
  </si>
  <si>
    <t>908658899F</t>
  </si>
  <si>
    <t>908660794D</t>
  </si>
  <si>
    <t>9086613E3F</t>
  </si>
  <si>
    <t>9086633EC0</t>
  </si>
  <si>
    <t>9086653F41</t>
  </si>
  <si>
    <t>90867130C9</t>
  </si>
  <si>
    <t>90978241DF</t>
  </si>
  <si>
    <t>90978317A4</t>
  </si>
  <si>
    <t>9097854A9E</t>
  </si>
  <si>
    <t>909788328F</t>
  </si>
  <si>
    <t>9097899FBF</t>
  </si>
  <si>
    <t>91205693A3</t>
  </si>
  <si>
    <t>9120582E5A</t>
  </si>
  <si>
    <t>9120636AEB</t>
  </si>
  <si>
    <t>9120661F8B</t>
  </si>
  <si>
    <t>91206831B7</t>
  </si>
  <si>
    <t>9120694AC8</t>
  </si>
  <si>
    <t>91207118D0</t>
  </si>
  <si>
    <t>91207508FF</t>
  </si>
  <si>
    <t>912075906F</t>
  </si>
  <si>
    <t>9120797FC6</t>
  </si>
  <si>
    <t>91208099AF</t>
  </si>
  <si>
    <t>912081704C</t>
  </si>
  <si>
    <t>912082895D</t>
  </si>
  <si>
    <t>9120835F22</t>
  </si>
  <si>
    <t>91241395B1</t>
  </si>
  <si>
    <t>9124167CCA</t>
  </si>
  <si>
    <t>91241731C1</t>
  </si>
  <si>
    <t>9124185BA5</t>
  </si>
  <si>
    <t>9124190FC4</t>
  </si>
  <si>
    <t>9124206CF9</t>
  </si>
  <si>
    <t>91242121F0</t>
  </si>
  <si>
    <t>912422195B</t>
  </si>
  <si>
    <t>9124228F20</t>
  </si>
  <si>
    <t>91242300CB</t>
  </si>
  <si>
    <t>91242365BD</t>
  </si>
  <si>
    <t>N.D.</t>
  </si>
  <si>
    <t>90978642E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</si>
</sst>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&quot;€&quot;\ #,##0.00"/>
    <numFmt numFmtId="165" formatCode="_-[$€-2]\ * #,##0.00_-;\-[$€-2]\ * #,##0.00_-;_-[$€-2]\ * &quot;-&quot;??_-;_-@_-"/>
    <numFmt numFmtId="166" formatCode="#,##0.00\ &quot;€&quot;"/>
    <numFmt numFmtId="167" formatCode="[$€-2]\ #,##0.00;[Red]\-[$€-2]\ #,##0.00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</font>
    <font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2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5" fontId="4" fillId="0" borderId="0" xfId="171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165" fontId="12" fillId="0" borderId="1" xfId="171" applyNumberFormat="1" applyFont="1" applyBorder="1" applyAlignment="1">
      <alignment horizontal="center" vertical="center" wrapText="1"/>
    </xf>
    <xf numFmtId="165" fontId="12" fillId="0" borderId="1" xfId="171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</cellXfs>
  <cellStyles count="172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7" builtinId="8" hidden="1"/>
    <cellStyle name="Collegamento ipertestuale" xfId="69" builtinId="8" hidden="1"/>
    <cellStyle name="Collegamento ipertestuale" xfId="71" builtinId="8" hidden="1"/>
    <cellStyle name="Collegamento ipertestuale" xfId="73" builtinId="8" hidden="1"/>
    <cellStyle name="Collegamento ipertestuale" xfId="75" builtinId="8" hidden="1"/>
    <cellStyle name="Collegamento ipertestuale" xfId="77" builtinId="8" hidden="1"/>
    <cellStyle name="Collegamento ipertestuale" xfId="79" builtinId="8" hidden="1"/>
    <cellStyle name="Collegamento ipertestuale" xfId="81" builtinId="8" hidden="1"/>
    <cellStyle name="Collegamento ipertestuale" xfId="83" builtinId="8" hidden="1"/>
    <cellStyle name="Collegamento ipertestuale" xfId="85" builtinId="8" hidden="1"/>
    <cellStyle name="Collegamento ipertestuale" xfId="87" builtinId="8" hidden="1"/>
    <cellStyle name="Collegamento ipertestuale" xfId="89" builtinId="8" hidden="1"/>
    <cellStyle name="Collegamento ipertestuale" xfId="91" builtinId="8" hidden="1"/>
    <cellStyle name="Collegamento ipertestuale" xfId="93" builtinId="8" hidden="1"/>
    <cellStyle name="Collegamento ipertestuale" xfId="95" builtinId="8" hidden="1"/>
    <cellStyle name="Collegamento ipertestuale" xfId="97" builtinId="8" hidden="1"/>
    <cellStyle name="Collegamento ipertestuale" xfId="99" builtinId="8" hidden="1"/>
    <cellStyle name="Collegamento ipertestuale" xfId="101" builtinId="8" hidden="1"/>
    <cellStyle name="Collegamento ipertestuale" xfId="103" builtinId="8" hidden="1"/>
    <cellStyle name="Collegamento ipertestuale" xfId="105" builtinId="8" hidden="1"/>
    <cellStyle name="Collegamento ipertestuale" xfId="107" builtinId="8" hidden="1"/>
    <cellStyle name="Collegamento ipertestuale" xfId="109" builtinId="8" hidden="1"/>
    <cellStyle name="Collegamento ipertestuale" xfId="111" builtinId="8" hidden="1"/>
    <cellStyle name="Collegamento ipertestuale" xfId="113" builtinId="8" hidden="1"/>
    <cellStyle name="Collegamento ipertestuale" xfId="115" builtinId="8" hidden="1"/>
    <cellStyle name="Collegamento ipertestuale" xfId="117" builtinId="8" hidden="1"/>
    <cellStyle name="Collegamento ipertestuale" xfId="119" builtinId="8" hidden="1"/>
    <cellStyle name="Collegamento ipertestuale" xfId="121" builtinId="8" hidden="1"/>
    <cellStyle name="Collegamento ipertestuale" xfId="123" builtinId="8" hidden="1"/>
    <cellStyle name="Collegamento ipertestuale" xfId="125" builtinId="8" hidden="1"/>
    <cellStyle name="Collegamento ipertestuale" xfId="127" builtinId="8" hidden="1"/>
    <cellStyle name="Collegamento ipertestuale" xfId="129" builtinId="8" hidden="1"/>
    <cellStyle name="Collegamento ipertestuale" xfId="131" builtinId="8" hidden="1"/>
    <cellStyle name="Collegamento ipertestuale" xfId="133" builtinId="8" hidden="1"/>
    <cellStyle name="Collegamento ipertestuale" xfId="135" builtinId="8" hidden="1"/>
    <cellStyle name="Collegamento ipertestuale" xfId="137" builtinId="8" hidden="1"/>
    <cellStyle name="Collegamento ipertestuale" xfId="139" builtinId="8" hidden="1"/>
    <cellStyle name="Collegamento ipertestuale" xfId="141" builtinId="8" hidden="1"/>
    <cellStyle name="Collegamento ipertestuale" xfId="143" builtinId="8" hidden="1"/>
    <cellStyle name="Collegamento ipertestuale" xfId="145" builtinId="8" hidden="1"/>
    <cellStyle name="Collegamento ipertestuale" xfId="147" builtinId="8" hidden="1"/>
    <cellStyle name="Collegamento ipertestuale" xfId="149" builtinId="8" hidden="1"/>
    <cellStyle name="Collegamento ipertestuale" xfId="151" builtinId="8" hidden="1"/>
    <cellStyle name="Collegamento ipertestuale" xfId="153" builtinId="8" hidden="1"/>
    <cellStyle name="Collegamento ipertestuale" xfId="155" builtinId="8" hidden="1"/>
    <cellStyle name="Collegamento ipertestuale" xfId="157" builtinId="8" hidden="1"/>
    <cellStyle name="Collegamento ipertestuale" xfId="159" builtinId="8" hidden="1"/>
    <cellStyle name="Collegamento ipertestuale" xfId="161" builtinId="8" hidden="1"/>
    <cellStyle name="Collegamento ipertestuale" xfId="163" builtinId="8" hidden="1"/>
    <cellStyle name="Collegamento ipertestuale" xfId="165" builtinId="8" hidden="1"/>
    <cellStyle name="Collegamento ipertestuale" xfId="167" builtinId="8" hidden="1"/>
    <cellStyle name="Collegamento ipertestuale" xfId="169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2" builtinId="9" hidden="1"/>
    <cellStyle name="Collegamento ipertestuale visitato" xfId="64" builtinId="9" hidden="1"/>
    <cellStyle name="Collegamento ipertestuale visitato" xfId="66" builtinId="9" hidden="1"/>
    <cellStyle name="Collegamento ipertestuale visitato" xfId="68" builtinId="9" hidden="1"/>
    <cellStyle name="Collegamento ipertestuale visitato" xfId="70" builtinId="9" hidden="1"/>
    <cellStyle name="Collegamento ipertestuale visitato" xfId="72" builtinId="9" hidden="1"/>
    <cellStyle name="Collegamento ipertestuale visitato" xfId="74" builtinId="9" hidden="1"/>
    <cellStyle name="Collegamento ipertestuale visitato" xfId="76" builtinId="9" hidden="1"/>
    <cellStyle name="Collegamento ipertestuale visitato" xfId="78" builtinId="9" hidden="1"/>
    <cellStyle name="Collegamento ipertestuale visitato" xfId="80" builtinId="9" hidden="1"/>
    <cellStyle name="Collegamento ipertestuale visitato" xfId="82" builtinId="9" hidden="1"/>
    <cellStyle name="Collegamento ipertestuale visitato" xfId="84" builtinId="9" hidden="1"/>
    <cellStyle name="Collegamento ipertestuale visitato" xfId="86" builtinId="9" hidden="1"/>
    <cellStyle name="Collegamento ipertestuale visitato" xfId="88" builtinId="9" hidden="1"/>
    <cellStyle name="Collegamento ipertestuale visitato" xfId="90" builtinId="9" hidden="1"/>
    <cellStyle name="Collegamento ipertestuale visitato" xfId="92" builtinId="9" hidden="1"/>
    <cellStyle name="Collegamento ipertestuale visitato" xfId="94" builtinId="9" hidden="1"/>
    <cellStyle name="Collegamento ipertestuale visitato" xfId="96" builtinId="9" hidden="1"/>
    <cellStyle name="Collegamento ipertestuale visitato" xfId="98" builtinId="9" hidden="1"/>
    <cellStyle name="Collegamento ipertestuale visitato" xfId="100" builtinId="9" hidden="1"/>
    <cellStyle name="Collegamento ipertestuale visitato" xfId="102" builtinId="9" hidden="1"/>
    <cellStyle name="Collegamento ipertestuale visitato" xfId="104" builtinId="9" hidden="1"/>
    <cellStyle name="Collegamento ipertestuale visitato" xfId="106" builtinId="9" hidden="1"/>
    <cellStyle name="Collegamento ipertestuale visitato" xfId="108" builtinId="9" hidden="1"/>
    <cellStyle name="Collegamento ipertestuale visitato" xfId="110" builtinId="9" hidden="1"/>
    <cellStyle name="Collegamento ipertestuale visitato" xfId="112" builtinId="9" hidden="1"/>
    <cellStyle name="Collegamento ipertestuale visitato" xfId="114" builtinId="9" hidden="1"/>
    <cellStyle name="Collegamento ipertestuale visitato" xfId="116" builtinId="9" hidden="1"/>
    <cellStyle name="Collegamento ipertestuale visitato" xfId="118" builtinId="9" hidden="1"/>
    <cellStyle name="Collegamento ipertestuale visitato" xfId="120" builtinId="9" hidden="1"/>
    <cellStyle name="Collegamento ipertestuale visitato" xfId="122" builtinId="9" hidden="1"/>
    <cellStyle name="Collegamento ipertestuale visitato" xfId="124" builtinId="9" hidden="1"/>
    <cellStyle name="Collegamento ipertestuale visitato" xfId="126" builtinId="9" hidden="1"/>
    <cellStyle name="Collegamento ipertestuale visitato" xfId="128" builtinId="9" hidden="1"/>
    <cellStyle name="Collegamento ipertestuale visitato" xfId="130" builtinId="9" hidden="1"/>
    <cellStyle name="Collegamento ipertestuale visitato" xfId="132" builtinId="9" hidden="1"/>
    <cellStyle name="Collegamento ipertestuale visitato" xfId="134" builtinId="9" hidden="1"/>
    <cellStyle name="Collegamento ipertestuale visitato" xfId="136" builtinId="9" hidden="1"/>
    <cellStyle name="Collegamento ipertestuale visitato" xfId="138" builtinId="9" hidden="1"/>
    <cellStyle name="Collegamento ipertestuale visitato" xfId="140" builtinId="9" hidden="1"/>
    <cellStyle name="Collegamento ipertestuale visitato" xfId="142" builtinId="9" hidden="1"/>
    <cellStyle name="Collegamento ipertestuale visitato" xfId="144" builtinId="9" hidden="1"/>
    <cellStyle name="Collegamento ipertestuale visitato" xfId="146" builtinId="9" hidden="1"/>
    <cellStyle name="Collegamento ipertestuale visitato" xfId="148" builtinId="9" hidden="1"/>
    <cellStyle name="Collegamento ipertestuale visitato" xfId="150" builtinId="9" hidden="1"/>
    <cellStyle name="Collegamento ipertestuale visitato" xfId="152" builtinId="9" hidden="1"/>
    <cellStyle name="Collegamento ipertestuale visitato" xfId="154" builtinId="9" hidden="1"/>
    <cellStyle name="Collegamento ipertestuale visitato" xfId="156" builtinId="9" hidden="1"/>
    <cellStyle name="Collegamento ipertestuale visitato" xfId="158" builtinId="9" hidden="1"/>
    <cellStyle name="Collegamento ipertestuale visitato" xfId="160" builtinId="9" hidden="1"/>
    <cellStyle name="Collegamento ipertestuale visitato" xfId="162" builtinId="9" hidden="1"/>
    <cellStyle name="Collegamento ipertestuale visitato" xfId="164" builtinId="9" hidden="1"/>
    <cellStyle name="Collegamento ipertestuale visitato" xfId="166" builtinId="9" hidden="1"/>
    <cellStyle name="Collegamento ipertestuale visitato" xfId="168" builtinId="9" hidden="1"/>
    <cellStyle name="Collegamento ipertestuale visitato" xfId="170" builtinId="9" hidden="1"/>
    <cellStyle name="Normale" xfId="0" builtinId="0"/>
    <cellStyle name="Valuta" xfId="17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2"/>
  <sheetViews>
    <sheetView tabSelected="1" zoomScaleNormal="100" zoomScalePageLayoutView="200" workbookViewId="0">
      <pane ySplit="1" topLeftCell="A38" activePane="bottomLeft" state="frozen"/>
      <selection pane="bottomLeft" activeCell="J45" sqref="J45"/>
    </sheetView>
  </sheetViews>
  <sheetFormatPr defaultColWidth="8.85546875" defaultRowHeight="35.1" customHeight="1" x14ac:dyDescent="0.25"/>
  <cols>
    <col min="1" max="1" width="11.5703125" style="11" customWidth="1"/>
    <col min="2" max="2" width="13.42578125" style="12" customWidth="1"/>
    <col min="3" max="3" width="25" style="12" customWidth="1"/>
    <col min="4" max="4" width="22.7109375" style="13" customWidth="1"/>
    <col min="5" max="6" width="12.28515625" style="12" customWidth="1"/>
    <col min="7" max="7" width="21.7109375" customWidth="1"/>
    <col min="8" max="8" width="17.140625" style="3" customWidth="1"/>
    <col min="9" max="9" width="11.85546875" style="4" customWidth="1"/>
    <col min="10" max="10" width="13" style="1" customWidth="1"/>
    <col min="11" max="11" width="13.28515625" style="1" customWidth="1"/>
    <col min="12" max="12" width="10.42578125" style="1" bestFit="1" customWidth="1"/>
    <col min="13" max="16384" width="8.85546875" style="1"/>
  </cols>
  <sheetData>
    <row r="1" spans="1:12" ht="52.5" customHeight="1" x14ac:dyDescent="0.25">
      <c r="A1" s="5" t="s">
        <v>0</v>
      </c>
      <c r="B1" s="5" t="s">
        <v>98</v>
      </c>
      <c r="C1" s="5" t="s">
        <v>99</v>
      </c>
      <c r="D1" s="5" t="s">
        <v>1</v>
      </c>
      <c r="E1" s="6" t="s">
        <v>100</v>
      </c>
      <c r="F1" s="6" t="s">
        <v>101</v>
      </c>
      <c r="G1" s="7" t="s">
        <v>102</v>
      </c>
      <c r="H1" s="7" t="s">
        <v>104</v>
      </c>
      <c r="I1" s="7" t="s">
        <v>103</v>
      </c>
      <c r="J1" s="7" t="s">
        <v>105</v>
      </c>
      <c r="K1" s="7" t="s">
        <v>106</v>
      </c>
    </row>
    <row r="2" spans="1:12" ht="39.75" customHeight="1" x14ac:dyDescent="0.25">
      <c r="A2" s="8">
        <v>1</v>
      </c>
      <c r="B2" s="9">
        <v>1</v>
      </c>
      <c r="C2" s="9" t="s">
        <v>2</v>
      </c>
      <c r="D2" s="9" t="s">
        <v>3</v>
      </c>
      <c r="E2" s="9">
        <v>20</v>
      </c>
      <c r="F2" s="9">
        <v>60</v>
      </c>
      <c r="G2" s="18">
        <v>47.37</v>
      </c>
      <c r="H2" s="18">
        <v>2842.2</v>
      </c>
      <c r="I2" s="19">
        <f>(H2*2)/100</f>
        <v>56.843999999999994</v>
      </c>
      <c r="J2" s="9" t="s">
        <v>108</v>
      </c>
      <c r="K2" s="21" t="s">
        <v>166</v>
      </c>
    </row>
    <row r="3" spans="1:12" ht="34.5" customHeight="1" x14ac:dyDescent="0.25">
      <c r="A3" s="8">
        <v>2</v>
      </c>
      <c r="B3" s="9">
        <v>1</v>
      </c>
      <c r="C3" s="9" t="s">
        <v>4</v>
      </c>
      <c r="D3" s="9" t="s">
        <v>3</v>
      </c>
      <c r="E3" s="9">
        <v>90</v>
      </c>
      <c r="F3" s="9">
        <v>270</v>
      </c>
      <c r="G3" s="18">
        <v>42.4</v>
      </c>
      <c r="H3" s="18">
        <v>11448</v>
      </c>
      <c r="I3" s="19">
        <f t="shared" ref="I3:I66" si="0">(H3*2)/100</f>
        <v>228.96</v>
      </c>
      <c r="J3" s="9" t="s">
        <v>109</v>
      </c>
      <c r="K3" s="21" t="s">
        <v>166</v>
      </c>
    </row>
    <row r="4" spans="1:12" ht="36.75" customHeight="1" x14ac:dyDescent="0.25">
      <c r="A4" s="8">
        <v>3</v>
      </c>
      <c r="B4" s="9">
        <v>2</v>
      </c>
      <c r="C4" s="9" t="s">
        <v>5</v>
      </c>
      <c r="D4" s="9" t="s">
        <v>6</v>
      </c>
      <c r="E4" s="9">
        <v>43</v>
      </c>
      <c r="F4" s="9">
        <v>129</v>
      </c>
      <c r="G4" s="18">
        <v>198.55500000000001</v>
      </c>
      <c r="H4" s="18">
        <v>25613.595000000001</v>
      </c>
      <c r="I4" s="19">
        <f t="shared" si="0"/>
        <v>512.27190000000007</v>
      </c>
      <c r="J4" s="9" t="s">
        <v>110</v>
      </c>
      <c r="K4" s="21">
        <v>20</v>
      </c>
      <c r="L4" s="22"/>
    </row>
    <row r="5" spans="1:12" ht="36.75" customHeight="1" x14ac:dyDescent="0.25">
      <c r="A5" s="8">
        <v>4</v>
      </c>
      <c r="B5" s="9">
        <v>3</v>
      </c>
      <c r="C5" s="9" t="s">
        <v>7</v>
      </c>
      <c r="D5" s="9" t="s">
        <v>8</v>
      </c>
      <c r="E5" s="9">
        <v>3</v>
      </c>
      <c r="F5" s="9">
        <v>9</v>
      </c>
      <c r="G5" s="18">
        <v>63.7</v>
      </c>
      <c r="H5" s="18">
        <v>573.30000000000007</v>
      </c>
      <c r="I5" s="19">
        <f t="shared" si="0"/>
        <v>11.466000000000001</v>
      </c>
      <c r="J5" s="9" t="s">
        <v>111</v>
      </c>
      <c r="K5" s="21" t="s">
        <v>166</v>
      </c>
    </row>
    <row r="6" spans="1:12" ht="34.5" customHeight="1" x14ac:dyDescent="0.25">
      <c r="A6" s="8">
        <v>5</v>
      </c>
      <c r="B6" s="9">
        <v>3</v>
      </c>
      <c r="C6" s="9" t="s">
        <v>9</v>
      </c>
      <c r="D6" s="9" t="s">
        <v>6</v>
      </c>
      <c r="E6" s="9">
        <v>15</v>
      </c>
      <c r="F6" s="9">
        <v>45</v>
      </c>
      <c r="G6" s="18">
        <v>32.31</v>
      </c>
      <c r="H6" s="18">
        <v>1453.95</v>
      </c>
      <c r="I6" s="19">
        <f t="shared" si="0"/>
        <v>29.079000000000001</v>
      </c>
      <c r="J6" s="9" t="s">
        <v>112</v>
      </c>
      <c r="K6" s="21" t="s">
        <v>166</v>
      </c>
    </row>
    <row r="7" spans="1:12" ht="38.25" x14ac:dyDescent="0.25">
      <c r="A7" s="8">
        <v>6</v>
      </c>
      <c r="B7" s="9">
        <v>4</v>
      </c>
      <c r="C7" s="9" t="s">
        <v>10</v>
      </c>
      <c r="D7" s="9" t="s">
        <v>11</v>
      </c>
      <c r="E7" s="9">
        <v>3</v>
      </c>
      <c r="F7" s="9">
        <v>9</v>
      </c>
      <c r="G7" s="18">
        <v>34</v>
      </c>
      <c r="H7" s="18">
        <v>306</v>
      </c>
      <c r="I7" s="19">
        <f t="shared" si="0"/>
        <v>6.12</v>
      </c>
      <c r="J7" s="9" t="s">
        <v>113</v>
      </c>
      <c r="K7" s="21" t="s">
        <v>166</v>
      </c>
    </row>
    <row r="8" spans="1:12" ht="35.1" customHeight="1" x14ac:dyDescent="0.25">
      <c r="A8" s="8">
        <v>7</v>
      </c>
      <c r="B8" s="9">
        <v>4</v>
      </c>
      <c r="C8" s="9" t="s">
        <v>12</v>
      </c>
      <c r="D8" s="9" t="s">
        <v>13</v>
      </c>
      <c r="E8" s="9">
        <v>30</v>
      </c>
      <c r="F8" s="9">
        <v>90</v>
      </c>
      <c r="G8" s="18">
        <v>29.137499999999999</v>
      </c>
      <c r="H8" s="18">
        <v>2622.375</v>
      </c>
      <c r="I8" s="19">
        <f t="shared" si="0"/>
        <v>52.447499999999998</v>
      </c>
      <c r="J8" s="9">
        <v>9080691744</v>
      </c>
      <c r="K8" s="21" t="s">
        <v>166</v>
      </c>
    </row>
    <row r="9" spans="1:12" ht="35.1" customHeight="1" x14ac:dyDescent="0.25">
      <c r="A9" s="8">
        <v>8</v>
      </c>
      <c r="B9" s="9">
        <v>4</v>
      </c>
      <c r="C9" s="9" t="s">
        <v>14</v>
      </c>
      <c r="D9" s="9" t="s">
        <v>8</v>
      </c>
      <c r="E9" s="9">
        <v>1</v>
      </c>
      <c r="F9" s="9">
        <v>3</v>
      </c>
      <c r="G9" s="18">
        <v>24.2</v>
      </c>
      <c r="H9" s="18">
        <v>72.599999999999994</v>
      </c>
      <c r="I9" s="19">
        <f t="shared" si="0"/>
        <v>1.452</v>
      </c>
      <c r="J9" s="9" t="s">
        <v>114</v>
      </c>
      <c r="K9" s="21" t="s">
        <v>166</v>
      </c>
    </row>
    <row r="10" spans="1:12" ht="35.1" customHeight="1" x14ac:dyDescent="0.25">
      <c r="A10" s="8">
        <v>9</v>
      </c>
      <c r="B10" s="9">
        <v>5</v>
      </c>
      <c r="C10" s="9" t="s">
        <v>15</v>
      </c>
      <c r="D10" s="9" t="s">
        <v>11</v>
      </c>
      <c r="E10" s="9">
        <v>85</v>
      </c>
      <c r="F10" s="9">
        <v>255</v>
      </c>
      <c r="G10" s="18">
        <v>26.1</v>
      </c>
      <c r="H10" s="18">
        <v>6655.5</v>
      </c>
      <c r="I10" s="19">
        <f t="shared" si="0"/>
        <v>133.11000000000001</v>
      </c>
      <c r="J10" s="9" t="s">
        <v>115</v>
      </c>
      <c r="K10" s="21" t="s">
        <v>166</v>
      </c>
    </row>
    <row r="11" spans="1:12" ht="35.1" customHeight="1" x14ac:dyDescent="0.25">
      <c r="A11" s="8">
        <v>10</v>
      </c>
      <c r="B11" s="9">
        <v>5</v>
      </c>
      <c r="C11" s="9" t="s">
        <v>16</v>
      </c>
      <c r="D11" s="9" t="s">
        <v>6</v>
      </c>
      <c r="E11" s="9">
        <v>3</v>
      </c>
      <c r="F11" s="9">
        <v>9</v>
      </c>
      <c r="G11" s="18">
        <v>31.5</v>
      </c>
      <c r="H11" s="18">
        <v>283.5</v>
      </c>
      <c r="I11" s="19">
        <f t="shared" si="0"/>
        <v>5.67</v>
      </c>
      <c r="J11" s="9">
        <v>9080707479</v>
      </c>
      <c r="K11" s="21" t="s">
        <v>166</v>
      </c>
    </row>
    <row r="12" spans="1:12" ht="35.1" customHeight="1" x14ac:dyDescent="0.25">
      <c r="A12" s="8">
        <v>11</v>
      </c>
      <c r="B12" s="9">
        <v>5</v>
      </c>
      <c r="C12" s="9" t="s">
        <v>17</v>
      </c>
      <c r="D12" s="9" t="s">
        <v>11</v>
      </c>
      <c r="E12" s="9">
        <v>3</v>
      </c>
      <c r="F12" s="9">
        <v>9</v>
      </c>
      <c r="G12" s="18">
        <v>55.17</v>
      </c>
      <c r="H12" s="18">
        <v>496.53000000000003</v>
      </c>
      <c r="I12" s="19">
        <f t="shared" si="0"/>
        <v>9.9306000000000001</v>
      </c>
      <c r="J12" s="9">
        <v>9080887902</v>
      </c>
      <c r="K12" s="21" t="s">
        <v>166</v>
      </c>
    </row>
    <row r="13" spans="1:12" ht="35.1" customHeight="1" x14ac:dyDescent="0.25">
      <c r="A13" s="8">
        <v>12</v>
      </c>
      <c r="B13" s="9">
        <v>6</v>
      </c>
      <c r="C13" s="9" t="s">
        <v>18</v>
      </c>
      <c r="D13" s="9" t="s">
        <v>6</v>
      </c>
      <c r="E13" s="9">
        <v>10</v>
      </c>
      <c r="F13" s="9">
        <v>30</v>
      </c>
      <c r="G13" s="18">
        <v>86.63</v>
      </c>
      <c r="H13" s="18">
        <v>2598.8999999999996</v>
      </c>
      <c r="I13" s="19">
        <f t="shared" si="0"/>
        <v>51.977999999999994</v>
      </c>
      <c r="J13" s="9" t="s">
        <v>116</v>
      </c>
      <c r="K13" s="21" t="s">
        <v>166</v>
      </c>
    </row>
    <row r="14" spans="1:12" ht="35.1" customHeight="1" x14ac:dyDescent="0.25">
      <c r="A14" s="8">
        <v>13</v>
      </c>
      <c r="B14" s="9">
        <v>6</v>
      </c>
      <c r="C14" s="9" t="s">
        <v>19</v>
      </c>
      <c r="D14" s="9" t="s">
        <v>13</v>
      </c>
      <c r="E14" s="9">
        <v>3</v>
      </c>
      <c r="F14" s="9">
        <v>9</v>
      </c>
      <c r="G14" s="18">
        <v>46.67</v>
      </c>
      <c r="H14" s="18">
        <v>420.03000000000003</v>
      </c>
      <c r="I14" s="19">
        <f t="shared" si="0"/>
        <v>8.4006000000000007</v>
      </c>
      <c r="J14" s="9" t="s">
        <v>117</v>
      </c>
      <c r="K14" s="21" t="s">
        <v>166</v>
      </c>
    </row>
    <row r="15" spans="1:12" ht="35.1" customHeight="1" x14ac:dyDescent="0.25">
      <c r="A15" s="8">
        <v>14</v>
      </c>
      <c r="B15" s="9">
        <v>6</v>
      </c>
      <c r="C15" s="9" t="s">
        <v>20</v>
      </c>
      <c r="D15" s="9" t="s">
        <v>13</v>
      </c>
      <c r="E15" s="9">
        <v>3</v>
      </c>
      <c r="F15" s="9">
        <v>9</v>
      </c>
      <c r="G15" s="18">
        <v>43.9</v>
      </c>
      <c r="H15" s="18">
        <v>395.09999999999997</v>
      </c>
      <c r="I15" s="19">
        <f t="shared" si="0"/>
        <v>7.9019999999999992</v>
      </c>
      <c r="J15" s="9" t="s">
        <v>118</v>
      </c>
      <c r="K15" s="21" t="s">
        <v>166</v>
      </c>
    </row>
    <row r="16" spans="1:12" ht="35.1" customHeight="1" x14ac:dyDescent="0.25">
      <c r="A16" s="8">
        <v>15</v>
      </c>
      <c r="B16" s="9">
        <v>6</v>
      </c>
      <c r="C16" s="9" t="s">
        <v>21</v>
      </c>
      <c r="D16" s="9" t="s">
        <v>22</v>
      </c>
      <c r="E16" s="9">
        <v>45</v>
      </c>
      <c r="F16" s="9">
        <v>135</v>
      </c>
      <c r="G16" s="18">
        <v>28.811</v>
      </c>
      <c r="H16" s="18">
        <v>3889.4850000000001</v>
      </c>
      <c r="I16" s="19">
        <f t="shared" si="0"/>
        <v>77.789699999999996</v>
      </c>
      <c r="J16" s="9" t="s">
        <v>119</v>
      </c>
      <c r="K16" s="21" t="s">
        <v>166</v>
      </c>
    </row>
    <row r="17" spans="1:11" ht="35.1" customHeight="1" x14ac:dyDescent="0.25">
      <c r="A17" s="8">
        <v>16</v>
      </c>
      <c r="B17" s="9">
        <v>6</v>
      </c>
      <c r="C17" s="9" t="s">
        <v>23</v>
      </c>
      <c r="D17" s="9" t="s">
        <v>6</v>
      </c>
      <c r="E17" s="9">
        <v>43</v>
      </c>
      <c r="F17" s="9">
        <v>129</v>
      </c>
      <c r="G17" s="18">
        <v>46</v>
      </c>
      <c r="H17" s="18">
        <v>5934</v>
      </c>
      <c r="I17" s="19">
        <f t="shared" si="0"/>
        <v>118.68</v>
      </c>
      <c r="J17" s="9" t="s">
        <v>120</v>
      </c>
      <c r="K17" s="21" t="s">
        <v>166</v>
      </c>
    </row>
    <row r="18" spans="1:11" ht="35.1" customHeight="1" x14ac:dyDescent="0.25">
      <c r="A18" s="8">
        <v>17</v>
      </c>
      <c r="B18" s="9">
        <v>7</v>
      </c>
      <c r="C18" s="9" t="s">
        <v>24</v>
      </c>
      <c r="D18" s="9" t="s">
        <v>11</v>
      </c>
      <c r="E18" s="9">
        <v>3</v>
      </c>
      <c r="F18" s="9">
        <v>9</v>
      </c>
      <c r="G18" s="18">
        <v>29.8</v>
      </c>
      <c r="H18" s="18">
        <v>268.2</v>
      </c>
      <c r="I18" s="19">
        <f t="shared" si="0"/>
        <v>5.3639999999999999</v>
      </c>
      <c r="J18" s="9" t="s">
        <v>121</v>
      </c>
      <c r="K18" s="21" t="s">
        <v>166</v>
      </c>
    </row>
    <row r="19" spans="1:11" ht="35.1" customHeight="1" x14ac:dyDescent="0.25">
      <c r="A19" s="8">
        <v>18</v>
      </c>
      <c r="B19" s="9">
        <v>7</v>
      </c>
      <c r="C19" s="9" t="s">
        <v>25</v>
      </c>
      <c r="D19" s="9" t="s">
        <v>22</v>
      </c>
      <c r="E19" s="9">
        <v>100</v>
      </c>
      <c r="F19" s="9">
        <v>300</v>
      </c>
      <c r="G19" s="18">
        <v>29.439999999999998</v>
      </c>
      <c r="H19" s="18">
        <v>8832</v>
      </c>
      <c r="I19" s="19">
        <f t="shared" si="0"/>
        <v>176.64</v>
      </c>
      <c r="J19" s="9" t="s">
        <v>122</v>
      </c>
      <c r="K19" s="21" t="s">
        <v>166</v>
      </c>
    </row>
    <row r="20" spans="1:11" ht="35.1" customHeight="1" x14ac:dyDescent="0.25">
      <c r="A20" s="8">
        <v>19</v>
      </c>
      <c r="B20" s="9">
        <v>7</v>
      </c>
      <c r="C20" s="9" t="s">
        <v>26</v>
      </c>
      <c r="D20" s="9" t="s">
        <v>6</v>
      </c>
      <c r="E20" s="9">
        <v>3</v>
      </c>
      <c r="F20" s="9">
        <v>9</v>
      </c>
      <c r="G20" s="18">
        <v>23</v>
      </c>
      <c r="H20" s="18">
        <v>207</v>
      </c>
      <c r="I20" s="19">
        <f t="shared" si="0"/>
        <v>4.1399999999999997</v>
      </c>
      <c r="J20" s="9" t="s">
        <v>123</v>
      </c>
      <c r="K20" s="21" t="s">
        <v>166</v>
      </c>
    </row>
    <row r="21" spans="1:11" ht="35.1" customHeight="1" x14ac:dyDescent="0.25">
      <c r="A21" s="8">
        <v>20</v>
      </c>
      <c r="B21" s="9">
        <v>7</v>
      </c>
      <c r="C21" s="9" t="s">
        <v>27</v>
      </c>
      <c r="D21" s="9" t="s">
        <v>22</v>
      </c>
      <c r="E21" s="9">
        <v>5</v>
      </c>
      <c r="F21" s="9">
        <v>15</v>
      </c>
      <c r="G21" s="18">
        <v>32.31</v>
      </c>
      <c r="H21" s="18">
        <v>484.65000000000003</v>
      </c>
      <c r="I21" s="19">
        <f t="shared" si="0"/>
        <v>9.6930000000000014</v>
      </c>
      <c r="J21" s="9" t="s">
        <v>124</v>
      </c>
      <c r="K21" s="21" t="s">
        <v>166</v>
      </c>
    </row>
    <row r="22" spans="1:11" ht="35.1" customHeight="1" x14ac:dyDescent="0.25">
      <c r="A22" s="8">
        <v>21</v>
      </c>
      <c r="B22" s="9">
        <v>8</v>
      </c>
      <c r="C22" s="9" t="s">
        <v>28</v>
      </c>
      <c r="D22" s="9" t="s">
        <v>29</v>
      </c>
      <c r="E22" s="9">
        <v>2</v>
      </c>
      <c r="F22" s="9">
        <v>6</v>
      </c>
      <c r="G22" s="18">
        <v>64.62</v>
      </c>
      <c r="H22" s="18">
        <v>387.72</v>
      </c>
      <c r="I22" s="19">
        <f t="shared" si="0"/>
        <v>7.7544000000000004</v>
      </c>
      <c r="J22" s="9" t="s">
        <v>125</v>
      </c>
      <c r="K22" s="21" t="s">
        <v>166</v>
      </c>
    </row>
    <row r="23" spans="1:11" ht="35.1" customHeight="1" x14ac:dyDescent="0.25">
      <c r="A23" s="8">
        <v>22</v>
      </c>
      <c r="B23" s="9">
        <v>8</v>
      </c>
      <c r="C23" s="9" t="s">
        <v>30</v>
      </c>
      <c r="D23" s="9" t="s">
        <v>31</v>
      </c>
      <c r="E23" s="9">
        <v>90</v>
      </c>
      <c r="F23" s="9">
        <v>270</v>
      </c>
      <c r="G23" s="18">
        <v>15.036000000000001</v>
      </c>
      <c r="H23" s="18">
        <v>4059.7200000000003</v>
      </c>
      <c r="I23" s="19">
        <f t="shared" si="0"/>
        <v>81.194400000000002</v>
      </c>
      <c r="J23" s="9" t="s">
        <v>126</v>
      </c>
      <c r="K23" s="21" t="s">
        <v>166</v>
      </c>
    </row>
    <row r="24" spans="1:11" ht="35.1" customHeight="1" x14ac:dyDescent="0.25">
      <c r="A24" s="8">
        <v>23</v>
      </c>
      <c r="B24" s="9">
        <v>8</v>
      </c>
      <c r="C24" s="9" t="s">
        <v>32</v>
      </c>
      <c r="D24" s="9" t="s">
        <v>33</v>
      </c>
      <c r="E24" s="9">
        <v>35</v>
      </c>
      <c r="F24" s="9">
        <v>105</v>
      </c>
      <c r="G24" s="18">
        <v>52.8</v>
      </c>
      <c r="H24" s="18">
        <v>5544</v>
      </c>
      <c r="I24" s="19">
        <f t="shared" si="0"/>
        <v>110.88</v>
      </c>
      <c r="J24" s="9">
        <v>9086544551</v>
      </c>
      <c r="K24" s="21" t="s">
        <v>166</v>
      </c>
    </row>
    <row r="25" spans="1:11" ht="35.1" customHeight="1" x14ac:dyDescent="0.25">
      <c r="A25" s="8">
        <v>24</v>
      </c>
      <c r="B25" s="9">
        <v>8</v>
      </c>
      <c r="C25" s="9" t="s">
        <v>34</v>
      </c>
      <c r="D25" s="9" t="s">
        <v>35</v>
      </c>
      <c r="E25" s="9">
        <v>20</v>
      </c>
      <c r="F25" s="9">
        <v>60</v>
      </c>
      <c r="G25" s="18">
        <v>63.04</v>
      </c>
      <c r="H25" s="18">
        <v>3782.4</v>
      </c>
      <c r="I25" s="19">
        <f t="shared" si="0"/>
        <v>75.647999999999996</v>
      </c>
      <c r="J25" s="9">
        <v>9086549970</v>
      </c>
      <c r="K25" s="21" t="s">
        <v>166</v>
      </c>
    </row>
    <row r="26" spans="1:11" ht="35.1" customHeight="1" x14ac:dyDescent="0.25">
      <c r="A26" s="8">
        <v>25</v>
      </c>
      <c r="B26" s="9">
        <v>8</v>
      </c>
      <c r="C26" s="9" t="s">
        <v>36</v>
      </c>
      <c r="D26" s="9" t="s">
        <v>13</v>
      </c>
      <c r="E26" s="9">
        <v>20</v>
      </c>
      <c r="F26" s="9">
        <v>60</v>
      </c>
      <c r="G26" s="18">
        <v>32.945</v>
      </c>
      <c r="H26" s="18">
        <v>1976.7</v>
      </c>
      <c r="I26" s="19">
        <f t="shared" si="0"/>
        <v>39.533999999999999</v>
      </c>
      <c r="J26" s="9" t="s">
        <v>127</v>
      </c>
      <c r="K26" s="21" t="s">
        <v>166</v>
      </c>
    </row>
    <row r="27" spans="1:11" ht="35.1" customHeight="1" x14ac:dyDescent="0.25">
      <c r="A27" s="8">
        <v>26</v>
      </c>
      <c r="B27" s="9">
        <v>9</v>
      </c>
      <c r="C27" s="9" t="s">
        <v>37</v>
      </c>
      <c r="D27" s="9" t="s">
        <v>11</v>
      </c>
      <c r="E27" s="9">
        <v>10</v>
      </c>
      <c r="F27" s="9">
        <v>30</v>
      </c>
      <c r="G27" s="18">
        <v>30.65</v>
      </c>
      <c r="H27" s="18">
        <v>919.5</v>
      </c>
      <c r="I27" s="19">
        <f t="shared" si="0"/>
        <v>18.39</v>
      </c>
      <c r="J27" s="9" t="s">
        <v>128</v>
      </c>
      <c r="K27" s="21" t="s">
        <v>166</v>
      </c>
    </row>
    <row r="28" spans="1:11" ht="35.1" customHeight="1" x14ac:dyDescent="0.25">
      <c r="A28" s="8">
        <v>27</v>
      </c>
      <c r="B28" s="9">
        <v>9</v>
      </c>
      <c r="C28" s="9" t="s">
        <v>107</v>
      </c>
      <c r="D28" s="9" t="s">
        <v>13</v>
      </c>
      <c r="E28" s="9">
        <v>75</v>
      </c>
      <c r="F28" s="9">
        <v>225</v>
      </c>
      <c r="G28" s="18">
        <v>28.62</v>
      </c>
      <c r="H28" s="18">
        <v>6439.5</v>
      </c>
      <c r="I28" s="19">
        <f t="shared" si="0"/>
        <v>128.79</v>
      </c>
      <c r="J28" s="9" t="s">
        <v>129</v>
      </c>
      <c r="K28" s="21" t="s">
        <v>166</v>
      </c>
    </row>
    <row r="29" spans="1:11" ht="35.1" customHeight="1" x14ac:dyDescent="0.25">
      <c r="A29" s="8">
        <v>28</v>
      </c>
      <c r="B29" s="9">
        <v>9</v>
      </c>
      <c r="C29" s="9" t="s">
        <v>38</v>
      </c>
      <c r="D29" s="9" t="s">
        <v>39</v>
      </c>
      <c r="E29" s="9">
        <v>10</v>
      </c>
      <c r="F29" s="9">
        <v>30</v>
      </c>
      <c r="G29" s="18">
        <v>33</v>
      </c>
      <c r="H29" s="18">
        <v>990</v>
      </c>
      <c r="I29" s="19">
        <f t="shared" si="0"/>
        <v>19.8</v>
      </c>
      <c r="J29" s="9" t="s">
        <v>130</v>
      </c>
      <c r="K29" s="21" t="s">
        <v>166</v>
      </c>
    </row>
    <row r="30" spans="1:11" ht="35.1" customHeight="1" x14ac:dyDescent="0.25">
      <c r="A30" s="8">
        <v>29</v>
      </c>
      <c r="B30" s="9">
        <v>10</v>
      </c>
      <c r="C30" s="9" t="s">
        <v>40</v>
      </c>
      <c r="D30" s="9" t="s">
        <v>11</v>
      </c>
      <c r="E30" s="9">
        <v>5</v>
      </c>
      <c r="F30" s="9">
        <v>15</v>
      </c>
      <c r="G30" s="18">
        <v>28.567500000000003</v>
      </c>
      <c r="H30" s="18">
        <v>428.51250000000005</v>
      </c>
      <c r="I30" s="19">
        <f t="shared" si="0"/>
        <v>8.5702500000000015</v>
      </c>
      <c r="J30" s="9">
        <v>9086598100</v>
      </c>
      <c r="K30" s="21" t="s">
        <v>166</v>
      </c>
    </row>
    <row r="31" spans="1:11" ht="35.1" customHeight="1" x14ac:dyDescent="0.25">
      <c r="A31" s="8">
        <v>30</v>
      </c>
      <c r="B31" s="9">
        <v>10</v>
      </c>
      <c r="C31" s="9" t="s">
        <v>41</v>
      </c>
      <c r="D31" s="9" t="s">
        <v>6</v>
      </c>
      <c r="E31" s="9">
        <v>43</v>
      </c>
      <c r="F31" s="9">
        <v>129</v>
      </c>
      <c r="G31" s="18">
        <v>55.192999999999998</v>
      </c>
      <c r="H31" s="18">
        <v>7119.8969999999999</v>
      </c>
      <c r="I31" s="19">
        <f t="shared" si="0"/>
        <v>142.39794000000001</v>
      </c>
      <c r="J31" s="9" t="s">
        <v>131</v>
      </c>
      <c r="K31" s="21" t="s">
        <v>166</v>
      </c>
    </row>
    <row r="32" spans="1:11" ht="35.1" customHeight="1" x14ac:dyDescent="0.25">
      <c r="A32" s="8">
        <v>31</v>
      </c>
      <c r="B32" s="9">
        <v>11</v>
      </c>
      <c r="C32" s="9" t="s">
        <v>42</v>
      </c>
      <c r="D32" s="9" t="s">
        <v>6</v>
      </c>
      <c r="E32" s="9">
        <v>3</v>
      </c>
      <c r="F32" s="9">
        <v>9</v>
      </c>
      <c r="G32" s="18">
        <v>69.8</v>
      </c>
      <c r="H32" s="18">
        <v>628.19999999999993</v>
      </c>
      <c r="I32" s="19">
        <f t="shared" si="0"/>
        <v>12.563999999999998</v>
      </c>
      <c r="J32" s="9" t="s">
        <v>132</v>
      </c>
      <c r="K32" s="21" t="s">
        <v>166</v>
      </c>
    </row>
    <row r="33" spans="1:11" ht="35.1" customHeight="1" x14ac:dyDescent="0.25">
      <c r="A33" s="8">
        <v>32</v>
      </c>
      <c r="B33" s="9">
        <v>11</v>
      </c>
      <c r="C33" s="9" t="s">
        <v>43</v>
      </c>
      <c r="D33" s="9" t="s">
        <v>6</v>
      </c>
      <c r="E33" s="9">
        <v>5</v>
      </c>
      <c r="F33" s="9">
        <v>15</v>
      </c>
      <c r="G33" s="18">
        <v>15.5</v>
      </c>
      <c r="H33" s="18">
        <v>232.5</v>
      </c>
      <c r="I33" s="19">
        <f t="shared" si="0"/>
        <v>4.6500000000000004</v>
      </c>
      <c r="J33" s="9">
        <v>9086624755</v>
      </c>
      <c r="K33" s="21" t="s">
        <v>166</v>
      </c>
    </row>
    <row r="34" spans="1:11" ht="35.1" customHeight="1" x14ac:dyDescent="0.25">
      <c r="A34" s="8">
        <v>33</v>
      </c>
      <c r="B34" s="9">
        <v>11</v>
      </c>
      <c r="C34" s="9" t="s">
        <v>44</v>
      </c>
      <c r="D34" s="9" t="s">
        <v>11</v>
      </c>
      <c r="E34" s="9">
        <v>80</v>
      </c>
      <c r="F34" s="9">
        <v>240</v>
      </c>
      <c r="G34" s="18">
        <v>25.95</v>
      </c>
      <c r="H34" s="18">
        <v>6228</v>
      </c>
      <c r="I34" s="19">
        <f t="shared" si="0"/>
        <v>124.56</v>
      </c>
      <c r="J34" s="9" t="s">
        <v>133</v>
      </c>
      <c r="K34" s="21" t="s">
        <v>166</v>
      </c>
    </row>
    <row r="35" spans="1:11" ht="35.1" customHeight="1" x14ac:dyDescent="0.25">
      <c r="A35" s="8">
        <v>34</v>
      </c>
      <c r="B35" s="9">
        <v>11</v>
      </c>
      <c r="C35" s="9" t="s">
        <v>45</v>
      </c>
      <c r="D35" s="9" t="s">
        <v>6</v>
      </c>
      <c r="E35" s="9">
        <v>50</v>
      </c>
      <c r="F35" s="9">
        <v>150</v>
      </c>
      <c r="G35" s="18">
        <v>28.538999999999998</v>
      </c>
      <c r="H35" s="18">
        <v>4280.8499999999995</v>
      </c>
      <c r="I35" s="19">
        <f t="shared" si="0"/>
        <v>85.61699999999999</v>
      </c>
      <c r="J35" s="9" t="s">
        <v>134</v>
      </c>
      <c r="K35" s="21" t="s">
        <v>166</v>
      </c>
    </row>
    <row r="36" spans="1:11" ht="35.1" customHeight="1" x14ac:dyDescent="0.25">
      <c r="A36" s="8">
        <v>35</v>
      </c>
      <c r="B36" s="9">
        <v>11</v>
      </c>
      <c r="C36" s="9" t="s">
        <v>46</v>
      </c>
      <c r="D36" s="9" t="s">
        <v>13</v>
      </c>
      <c r="E36" s="9">
        <v>65</v>
      </c>
      <c r="F36" s="9">
        <v>195</v>
      </c>
      <c r="G36" s="18">
        <v>28.857999999999997</v>
      </c>
      <c r="H36" s="18">
        <v>5627.3099999999995</v>
      </c>
      <c r="I36" s="19">
        <f t="shared" si="0"/>
        <v>112.54619999999998</v>
      </c>
      <c r="J36" s="9">
        <v>9086659438</v>
      </c>
      <c r="K36" s="21" t="s">
        <v>166</v>
      </c>
    </row>
    <row r="37" spans="1:11" ht="35.1" customHeight="1" x14ac:dyDescent="0.25">
      <c r="A37" s="8">
        <v>36</v>
      </c>
      <c r="B37" s="9">
        <v>11</v>
      </c>
      <c r="C37" s="9" t="s">
        <v>47</v>
      </c>
      <c r="D37" s="9" t="s">
        <v>13</v>
      </c>
      <c r="E37" s="9">
        <v>2</v>
      </c>
      <c r="F37" s="9">
        <v>6</v>
      </c>
      <c r="G37" s="18">
        <v>62.4</v>
      </c>
      <c r="H37" s="18">
        <v>374.4</v>
      </c>
      <c r="I37" s="19">
        <f t="shared" si="0"/>
        <v>7.4879999999999995</v>
      </c>
      <c r="J37" s="9">
        <v>9086664857</v>
      </c>
      <c r="K37" s="21" t="s">
        <v>166</v>
      </c>
    </row>
    <row r="38" spans="1:11" ht="35.1" customHeight="1" x14ac:dyDescent="0.25">
      <c r="A38" s="8">
        <v>37</v>
      </c>
      <c r="B38" s="9">
        <v>11</v>
      </c>
      <c r="C38" s="9" t="s">
        <v>48</v>
      </c>
      <c r="D38" s="9" t="s">
        <v>13</v>
      </c>
      <c r="E38" s="9">
        <v>3</v>
      </c>
      <c r="F38" s="9">
        <v>9</v>
      </c>
      <c r="G38" s="18">
        <v>34.6875</v>
      </c>
      <c r="H38" s="18">
        <v>312.1875</v>
      </c>
      <c r="I38" s="19">
        <f t="shared" si="0"/>
        <v>6.2437500000000004</v>
      </c>
      <c r="J38" s="9" t="s">
        <v>135</v>
      </c>
      <c r="K38" s="21" t="s">
        <v>166</v>
      </c>
    </row>
    <row r="39" spans="1:11" ht="35.1" customHeight="1" x14ac:dyDescent="0.25">
      <c r="A39" s="8">
        <v>38</v>
      </c>
      <c r="B39" s="9">
        <v>12</v>
      </c>
      <c r="C39" s="9" t="s">
        <v>49</v>
      </c>
      <c r="D39" s="9" t="s">
        <v>13</v>
      </c>
      <c r="E39" s="9">
        <v>18</v>
      </c>
      <c r="F39" s="9">
        <v>54</v>
      </c>
      <c r="G39" s="18">
        <v>30.6</v>
      </c>
      <c r="H39" s="18">
        <v>1652.4</v>
      </c>
      <c r="I39" s="19">
        <f t="shared" si="0"/>
        <v>33.048000000000002</v>
      </c>
      <c r="J39" s="9">
        <v>9086716342</v>
      </c>
      <c r="K39" s="21" t="s">
        <v>166</v>
      </c>
    </row>
    <row r="40" spans="1:11" ht="35.1" customHeight="1" x14ac:dyDescent="0.25">
      <c r="A40" s="8">
        <v>39</v>
      </c>
      <c r="B40" s="9">
        <v>12</v>
      </c>
      <c r="C40" s="9" t="s">
        <v>50</v>
      </c>
      <c r="D40" s="9" t="s">
        <v>6</v>
      </c>
      <c r="E40" s="9">
        <v>3</v>
      </c>
      <c r="F40" s="9">
        <v>9</v>
      </c>
      <c r="G40" s="18">
        <v>78.53</v>
      </c>
      <c r="H40" s="18">
        <v>706.77</v>
      </c>
      <c r="I40" s="19">
        <f t="shared" si="0"/>
        <v>14.135399999999999</v>
      </c>
      <c r="J40" s="9">
        <v>9086717415</v>
      </c>
      <c r="K40" s="21" t="s">
        <v>166</v>
      </c>
    </row>
    <row r="41" spans="1:11" ht="35.1" customHeight="1" x14ac:dyDescent="0.25">
      <c r="A41" s="8">
        <v>40</v>
      </c>
      <c r="B41" s="9">
        <v>12</v>
      </c>
      <c r="C41" s="9" t="s">
        <v>51</v>
      </c>
      <c r="D41" s="9" t="s">
        <v>31</v>
      </c>
      <c r="E41" s="9">
        <v>70</v>
      </c>
      <c r="F41" s="9">
        <v>210</v>
      </c>
      <c r="G41" s="18">
        <v>15.36</v>
      </c>
      <c r="H41" s="18">
        <v>3225.6</v>
      </c>
      <c r="I41" s="19">
        <f t="shared" si="0"/>
        <v>64.512</v>
      </c>
      <c r="J41" s="9" t="s">
        <v>136</v>
      </c>
      <c r="K41" s="21" t="s">
        <v>166</v>
      </c>
    </row>
    <row r="42" spans="1:11" ht="35.1" customHeight="1" x14ac:dyDescent="0.25">
      <c r="A42" s="8">
        <v>41</v>
      </c>
      <c r="B42" s="9">
        <v>12</v>
      </c>
      <c r="C42" s="9" t="s">
        <v>52</v>
      </c>
      <c r="D42" s="9" t="s">
        <v>11</v>
      </c>
      <c r="E42" s="9">
        <v>3</v>
      </c>
      <c r="F42" s="9">
        <v>9</v>
      </c>
      <c r="G42" s="18">
        <v>38.92</v>
      </c>
      <c r="H42" s="18">
        <v>350.28000000000003</v>
      </c>
      <c r="I42" s="19">
        <f t="shared" si="0"/>
        <v>7.0056000000000003</v>
      </c>
      <c r="J42" s="9" t="s">
        <v>137</v>
      </c>
      <c r="K42" s="21" t="s">
        <v>166</v>
      </c>
    </row>
    <row r="43" spans="1:11" ht="35.1" customHeight="1" x14ac:dyDescent="0.25">
      <c r="A43" s="8">
        <v>42</v>
      </c>
      <c r="B43" s="9">
        <v>12</v>
      </c>
      <c r="C43" s="9" t="s">
        <v>53</v>
      </c>
      <c r="D43" s="9" t="s">
        <v>6</v>
      </c>
      <c r="E43" s="9">
        <v>3</v>
      </c>
      <c r="F43" s="9">
        <v>9</v>
      </c>
      <c r="G43" s="18">
        <v>46.5</v>
      </c>
      <c r="H43" s="18">
        <v>418.5</v>
      </c>
      <c r="I43" s="19">
        <f t="shared" si="0"/>
        <v>8.3699999999999992</v>
      </c>
      <c r="J43" s="9">
        <v>9097844260</v>
      </c>
      <c r="K43" s="21" t="s">
        <v>166</v>
      </c>
    </row>
    <row r="44" spans="1:11" ht="35.1" customHeight="1" x14ac:dyDescent="0.25">
      <c r="A44" s="8">
        <v>43</v>
      </c>
      <c r="B44" s="9">
        <v>12</v>
      </c>
      <c r="C44" s="9" t="s">
        <v>54</v>
      </c>
      <c r="D44" s="9" t="s">
        <v>11</v>
      </c>
      <c r="E44" s="9">
        <v>8</v>
      </c>
      <c r="F44" s="9">
        <v>24</v>
      </c>
      <c r="G44" s="18">
        <v>28.6</v>
      </c>
      <c r="H44" s="18">
        <v>686.40000000000009</v>
      </c>
      <c r="I44" s="19">
        <f t="shared" si="0"/>
        <v>13.728000000000002</v>
      </c>
      <c r="J44" s="9" t="s">
        <v>138</v>
      </c>
      <c r="K44" s="21" t="s">
        <v>166</v>
      </c>
    </row>
    <row r="45" spans="1:11" ht="35.1" customHeight="1" x14ac:dyDescent="0.25">
      <c r="A45" s="8">
        <v>44</v>
      </c>
      <c r="B45" s="9">
        <v>13</v>
      </c>
      <c r="C45" s="9" t="s">
        <v>55</v>
      </c>
      <c r="D45" s="9" t="s">
        <v>22</v>
      </c>
      <c r="E45" s="9">
        <v>60</v>
      </c>
      <c r="F45" s="9">
        <v>180</v>
      </c>
      <c r="G45" s="18">
        <v>28.2</v>
      </c>
      <c r="H45" s="18">
        <v>5076</v>
      </c>
      <c r="I45" s="19">
        <f t="shared" si="0"/>
        <v>101.52</v>
      </c>
      <c r="J45" s="9" t="s">
        <v>167</v>
      </c>
      <c r="K45" s="21" t="s">
        <v>166</v>
      </c>
    </row>
    <row r="46" spans="1:11" ht="35.1" customHeight="1" x14ac:dyDescent="0.25">
      <c r="A46" s="8">
        <v>45</v>
      </c>
      <c r="B46" s="9">
        <v>14</v>
      </c>
      <c r="C46" s="9" t="s">
        <v>56</v>
      </c>
      <c r="D46" s="9" t="s">
        <v>6</v>
      </c>
      <c r="E46" s="9">
        <v>4</v>
      </c>
      <c r="F46" s="9">
        <v>12</v>
      </c>
      <c r="G46" s="18">
        <v>103.8</v>
      </c>
      <c r="H46" s="18">
        <v>1245.5999999999999</v>
      </c>
      <c r="I46" s="19">
        <f t="shared" si="0"/>
        <v>24.911999999999999</v>
      </c>
      <c r="J46" s="9" t="s">
        <v>139</v>
      </c>
      <c r="K46" s="21" t="s">
        <v>166</v>
      </c>
    </row>
    <row r="47" spans="1:11" ht="35.1" customHeight="1" x14ac:dyDescent="0.25">
      <c r="A47" s="8">
        <v>46</v>
      </c>
      <c r="B47" s="9">
        <v>14</v>
      </c>
      <c r="C47" s="9" t="s">
        <v>57</v>
      </c>
      <c r="D47" s="9" t="s">
        <v>6</v>
      </c>
      <c r="E47" s="9">
        <v>3</v>
      </c>
      <c r="F47" s="9">
        <v>9</v>
      </c>
      <c r="G47" s="18">
        <v>41.8</v>
      </c>
      <c r="H47" s="18">
        <v>376.2</v>
      </c>
      <c r="I47" s="19">
        <f t="shared" si="0"/>
        <v>7.524</v>
      </c>
      <c r="J47" s="9" t="s">
        <v>140</v>
      </c>
      <c r="K47" s="21" t="s">
        <v>166</v>
      </c>
    </row>
    <row r="48" spans="1:11" ht="35.1" customHeight="1" x14ac:dyDescent="0.25">
      <c r="A48" s="8">
        <v>47</v>
      </c>
      <c r="B48" s="9">
        <v>14</v>
      </c>
      <c r="C48" s="9" t="s">
        <v>58</v>
      </c>
      <c r="D48" s="9" t="s">
        <v>6</v>
      </c>
      <c r="E48" s="9">
        <v>130</v>
      </c>
      <c r="F48" s="9">
        <v>390</v>
      </c>
      <c r="G48" s="18">
        <v>28.968</v>
      </c>
      <c r="H48" s="18">
        <v>11297.52</v>
      </c>
      <c r="I48" s="19">
        <f t="shared" si="0"/>
        <v>225.9504</v>
      </c>
      <c r="J48" s="9">
        <v>9097930956</v>
      </c>
      <c r="K48" s="21" t="s">
        <v>166</v>
      </c>
    </row>
    <row r="49" spans="1:11" ht="35.1" customHeight="1" x14ac:dyDescent="0.25">
      <c r="A49" s="8">
        <v>48</v>
      </c>
      <c r="B49" s="9">
        <v>14</v>
      </c>
      <c r="C49" s="9" t="s">
        <v>59</v>
      </c>
      <c r="D49" s="9" t="s">
        <v>13</v>
      </c>
      <c r="E49" s="9">
        <v>30</v>
      </c>
      <c r="F49" s="9">
        <v>90</v>
      </c>
      <c r="G49" s="18">
        <v>33</v>
      </c>
      <c r="H49" s="18">
        <v>2970</v>
      </c>
      <c r="I49" s="19">
        <f t="shared" si="0"/>
        <v>59.4</v>
      </c>
      <c r="J49" s="9" t="s">
        <v>141</v>
      </c>
      <c r="K49" s="21" t="s">
        <v>166</v>
      </c>
    </row>
    <row r="50" spans="1:11" ht="35.1" customHeight="1" x14ac:dyDescent="0.25">
      <c r="A50" s="8">
        <v>49</v>
      </c>
      <c r="B50" s="9">
        <v>14</v>
      </c>
      <c r="C50" s="9" t="s">
        <v>60</v>
      </c>
      <c r="D50" s="9" t="s">
        <v>13</v>
      </c>
      <c r="E50" s="9">
        <v>30</v>
      </c>
      <c r="F50" s="9">
        <v>90</v>
      </c>
      <c r="G50" s="18">
        <v>32.31</v>
      </c>
      <c r="H50" s="18">
        <v>2907.9</v>
      </c>
      <c r="I50" s="19">
        <f t="shared" si="0"/>
        <v>58.158000000000001</v>
      </c>
      <c r="J50" s="9" t="s">
        <v>142</v>
      </c>
      <c r="K50" s="21" t="s">
        <v>166</v>
      </c>
    </row>
    <row r="51" spans="1:11" ht="35.1" customHeight="1" x14ac:dyDescent="0.25">
      <c r="A51" s="8">
        <v>50</v>
      </c>
      <c r="B51" s="9">
        <v>14</v>
      </c>
      <c r="C51" s="9" t="s">
        <v>61</v>
      </c>
      <c r="D51" s="9" t="s">
        <v>13</v>
      </c>
      <c r="E51" s="9">
        <v>2</v>
      </c>
      <c r="F51" s="9">
        <v>6</v>
      </c>
      <c r="G51" s="18">
        <v>62</v>
      </c>
      <c r="H51" s="18">
        <v>372</v>
      </c>
      <c r="I51" s="19">
        <f t="shared" si="0"/>
        <v>7.44</v>
      </c>
      <c r="J51" s="9" t="s">
        <v>143</v>
      </c>
      <c r="K51" s="21" t="s">
        <v>166</v>
      </c>
    </row>
    <row r="52" spans="1:11" ht="35.1" customHeight="1" x14ac:dyDescent="0.25">
      <c r="A52" s="8">
        <v>51</v>
      </c>
      <c r="B52" s="9">
        <v>14</v>
      </c>
      <c r="C52" s="9" t="s">
        <v>62</v>
      </c>
      <c r="D52" s="9" t="s">
        <v>13</v>
      </c>
      <c r="E52" s="9">
        <v>2</v>
      </c>
      <c r="F52" s="9">
        <v>6</v>
      </c>
      <c r="G52" s="18">
        <v>71.2</v>
      </c>
      <c r="H52" s="18">
        <v>427.20000000000005</v>
      </c>
      <c r="I52" s="19">
        <f t="shared" si="0"/>
        <v>8.5440000000000005</v>
      </c>
      <c r="J52" s="9" t="s">
        <v>144</v>
      </c>
      <c r="K52" s="21" t="s">
        <v>166</v>
      </c>
    </row>
    <row r="53" spans="1:11" ht="35.1" customHeight="1" x14ac:dyDescent="0.25">
      <c r="A53" s="8">
        <v>52</v>
      </c>
      <c r="B53" s="9">
        <v>15</v>
      </c>
      <c r="C53" s="9" t="s">
        <v>63</v>
      </c>
      <c r="D53" s="9" t="s">
        <v>22</v>
      </c>
      <c r="E53" s="9">
        <v>2</v>
      </c>
      <c r="F53" s="9">
        <v>6</v>
      </c>
      <c r="G53" s="18">
        <v>21.336000000000002</v>
      </c>
      <c r="H53" s="18">
        <v>128.01600000000002</v>
      </c>
      <c r="I53" s="19">
        <f t="shared" si="0"/>
        <v>2.5603200000000004</v>
      </c>
      <c r="J53" s="9" t="s">
        <v>145</v>
      </c>
      <c r="K53" s="21" t="s">
        <v>166</v>
      </c>
    </row>
    <row r="54" spans="1:11" ht="35.1" customHeight="1" x14ac:dyDescent="0.25">
      <c r="A54" s="8">
        <v>53</v>
      </c>
      <c r="B54" s="9">
        <v>15</v>
      </c>
      <c r="C54" s="9" t="s">
        <v>64</v>
      </c>
      <c r="D54" s="9" t="s">
        <v>22</v>
      </c>
      <c r="E54" s="9">
        <v>2</v>
      </c>
      <c r="F54" s="9">
        <v>6</v>
      </c>
      <c r="G54" s="18">
        <v>21.336000000000002</v>
      </c>
      <c r="H54" s="18">
        <v>128.01600000000002</v>
      </c>
      <c r="I54" s="19">
        <f t="shared" si="0"/>
        <v>2.5603200000000004</v>
      </c>
      <c r="J54" s="9" t="s">
        <v>146</v>
      </c>
      <c r="K54" s="21" t="s">
        <v>166</v>
      </c>
    </row>
    <row r="55" spans="1:11" ht="35.1" customHeight="1" x14ac:dyDescent="0.25">
      <c r="A55" s="8">
        <v>54</v>
      </c>
      <c r="B55" s="9">
        <v>15</v>
      </c>
      <c r="C55" s="9" t="s">
        <v>65</v>
      </c>
      <c r="D55" s="9" t="s">
        <v>13</v>
      </c>
      <c r="E55" s="9">
        <v>25</v>
      </c>
      <c r="F55" s="9">
        <v>75</v>
      </c>
      <c r="G55" s="18">
        <v>31.849499999999999</v>
      </c>
      <c r="H55" s="18">
        <v>2388.7125000000001</v>
      </c>
      <c r="I55" s="19">
        <f t="shared" si="0"/>
        <v>47.774250000000002</v>
      </c>
      <c r="J55" s="9" t="s">
        <v>147</v>
      </c>
      <c r="K55" s="21" t="s">
        <v>166</v>
      </c>
    </row>
    <row r="56" spans="1:11" ht="35.1" customHeight="1" x14ac:dyDescent="0.25">
      <c r="A56" s="8">
        <v>55</v>
      </c>
      <c r="B56" s="9">
        <v>16</v>
      </c>
      <c r="C56" s="9" t="s">
        <v>66</v>
      </c>
      <c r="D56" s="9" t="s">
        <v>6</v>
      </c>
      <c r="E56" s="9">
        <v>5</v>
      </c>
      <c r="F56" s="9">
        <v>15</v>
      </c>
      <c r="G56" s="18">
        <v>57.2</v>
      </c>
      <c r="H56" s="18">
        <v>858</v>
      </c>
      <c r="I56" s="19">
        <f t="shared" si="0"/>
        <v>17.16</v>
      </c>
      <c r="J56" s="9">
        <v>9120720040</v>
      </c>
      <c r="K56" s="21" t="s">
        <v>166</v>
      </c>
    </row>
    <row r="57" spans="1:11" ht="37.5" customHeight="1" x14ac:dyDescent="0.25">
      <c r="A57" s="8">
        <v>56</v>
      </c>
      <c r="B57" s="9">
        <v>16</v>
      </c>
      <c r="C57" s="9" t="s">
        <v>67</v>
      </c>
      <c r="D57" s="9" t="s">
        <v>13</v>
      </c>
      <c r="E57" s="9">
        <v>15</v>
      </c>
      <c r="F57" s="9">
        <v>45</v>
      </c>
      <c r="G57" s="18">
        <v>31.448</v>
      </c>
      <c r="H57" s="18">
        <v>1415.16</v>
      </c>
      <c r="I57" s="19">
        <f t="shared" si="0"/>
        <v>28.3032</v>
      </c>
      <c r="J57" s="9">
        <v>9120727605</v>
      </c>
      <c r="K57" s="21" t="s">
        <v>166</v>
      </c>
    </row>
    <row r="58" spans="1:11" ht="36.75" customHeight="1" x14ac:dyDescent="0.25">
      <c r="A58" s="8">
        <v>57</v>
      </c>
      <c r="B58" s="9">
        <v>16</v>
      </c>
      <c r="C58" s="9" t="s">
        <v>68</v>
      </c>
      <c r="D58" s="9" t="s">
        <v>6</v>
      </c>
      <c r="E58" s="9">
        <v>3</v>
      </c>
      <c r="F58" s="9">
        <v>9</v>
      </c>
      <c r="G58" s="18">
        <v>31.448</v>
      </c>
      <c r="H58" s="18">
        <v>283.03199999999998</v>
      </c>
      <c r="I58" s="19">
        <f t="shared" si="0"/>
        <v>5.6606399999999999</v>
      </c>
      <c r="J58" s="9">
        <v>9120742267</v>
      </c>
      <c r="K58" s="21" t="s">
        <v>166</v>
      </c>
    </row>
    <row r="59" spans="1:11" ht="35.1" customHeight="1" x14ac:dyDescent="0.25">
      <c r="A59" s="8">
        <v>58</v>
      </c>
      <c r="B59" s="9">
        <v>17</v>
      </c>
      <c r="C59" s="9" t="s">
        <v>69</v>
      </c>
      <c r="D59" s="9" t="s">
        <v>3</v>
      </c>
      <c r="E59" s="9">
        <v>240</v>
      </c>
      <c r="F59" s="9">
        <v>720</v>
      </c>
      <c r="G59" s="18">
        <v>26.360000000000003</v>
      </c>
      <c r="H59" s="18">
        <v>18979.2</v>
      </c>
      <c r="I59" s="19">
        <f t="shared" si="0"/>
        <v>379.584</v>
      </c>
      <c r="J59" s="9" t="s">
        <v>148</v>
      </c>
      <c r="K59" s="21" t="s">
        <v>166</v>
      </c>
    </row>
    <row r="60" spans="1:11" ht="39" customHeight="1" x14ac:dyDescent="0.25">
      <c r="A60" s="8">
        <v>59</v>
      </c>
      <c r="B60" s="9">
        <v>17</v>
      </c>
      <c r="C60" s="9" t="s">
        <v>70</v>
      </c>
      <c r="D60" s="9" t="s">
        <v>3</v>
      </c>
      <c r="E60" s="9">
        <v>2</v>
      </c>
      <c r="F60" s="9">
        <v>6</v>
      </c>
      <c r="G60" s="18">
        <v>26.2</v>
      </c>
      <c r="H60" s="18">
        <v>157.19999999999999</v>
      </c>
      <c r="I60" s="19">
        <f t="shared" si="0"/>
        <v>3.1439999999999997</v>
      </c>
      <c r="J60" s="9" t="s">
        <v>149</v>
      </c>
      <c r="K60" s="21" t="s">
        <v>166</v>
      </c>
    </row>
    <row r="61" spans="1:11" ht="35.1" customHeight="1" x14ac:dyDescent="0.25">
      <c r="A61" s="8">
        <v>60</v>
      </c>
      <c r="B61" s="9">
        <v>17</v>
      </c>
      <c r="C61" s="9" t="s">
        <v>71</v>
      </c>
      <c r="D61" s="9" t="s">
        <v>11</v>
      </c>
      <c r="E61" s="9">
        <v>75</v>
      </c>
      <c r="F61" s="9">
        <v>225</v>
      </c>
      <c r="G61" s="18">
        <v>54.6</v>
      </c>
      <c r="H61" s="18">
        <v>12285</v>
      </c>
      <c r="I61" s="19">
        <f t="shared" si="0"/>
        <v>245.7</v>
      </c>
      <c r="J61" s="9">
        <v>9120770980</v>
      </c>
      <c r="K61" s="21" t="s">
        <v>166</v>
      </c>
    </row>
    <row r="62" spans="1:11" ht="35.1" customHeight="1" x14ac:dyDescent="0.25">
      <c r="A62" s="8">
        <v>61</v>
      </c>
      <c r="B62" s="9">
        <v>17</v>
      </c>
      <c r="C62" s="9" t="s">
        <v>72</v>
      </c>
      <c r="D62" s="9" t="s">
        <v>6</v>
      </c>
      <c r="E62" s="9">
        <v>3</v>
      </c>
      <c r="F62" s="9">
        <v>9</v>
      </c>
      <c r="G62" s="18">
        <v>59.9</v>
      </c>
      <c r="H62" s="18">
        <v>539.1</v>
      </c>
      <c r="I62" s="19">
        <f t="shared" si="0"/>
        <v>10.782</v>
      </c>
      <c r="J62" s="9" t="s">
        <v>150</v>
      </c>
      <c r="K62" s="21" t="s">
        <v>166</v>
      </c>
    </row>
    <row r="63" spans="1:11" ht="35.1" customHeight="1" x14ac:dyDescent="0.25">
      <c r="A63" s="8">
        <v>62</v>
      </c>
      <c r="B63" s="9">
        <v>18</v>
      </c>
      <c r="C63" s="9" t="s">
        <v>73</v>
      </c>
      <c r="D63" s="9" t="s">
        <v>6</v>
      </c>
      <c r="E63" s="9">
        <v>18</v>
      </c>
      <c r="F63" s="9">
        <v>54</v>
      </c>
      <c r="G63" s="18">
        <v>28.53</v>
      </c>
      <c r="H63" s="18">
        <v>1540.6200000000001</v>
      </c>
      <c r="I63" s="19">
        <f t="shared" si="0"/>
        <v>30.812400000000004</v>
      </c>
      <c r="J63" s="9" t="s">
        <v>151</v>
      </c>
      <c r="K63" s="21" t="s">
        <v>166</v>
      </c>
    </row>
    <row r="64" spans="1:11" s="2" customFormat="1" ht="35.1" customHeight="1" x14ac:dyDescent="0.25">
      <c r="A64" s="8">
        <v>63</v>
      </c>
      <c r="B64" s="9">
        <v>18</v>
      </c>
      <c r="C64" s="9" t="s">
        <v>74</v>
      </c>
      <c r="D64" s="9" t="s">
        <v>6</v>
      </c>
      <c r="E64" s="9">
        <v>3</v>
      </c>
      <c r="F64" s="9">
        <v>9</v>
      </c>
      <c r="G64" s="18">
        <v>37.47</v>
      </c>
      <c r="H64" s="18">
        <v>337.23</v>
      </c>
      <c r="I64" s="19">
        <f t="shared" si="0"/>
        <v>6.7446000000000002</v>
      </c>
      <c r="J64" s="9" t="s">
        <v>152</v>
      </c>
      <c r="K64" s="21" t="s">
        <v>166</v>
      </c>
    </row>
    <row r="65" spans="1:11" s="2" customFormat="1" ht="35.1" customHeight="1" x14ac:dyDescent="0.25">
      <c r="A65" s="8">
        <v>64</v>
      </c>
      <c r="B65" s="9">
        <v>19</v>
      </c>
      <c r="C65" s="9" t="s">
        <v>75</v>
      </c>
      <c r="D65" s="9" t="s">
        <v>6</v>
      </c>
      <c r="E65" s="9">
        <v>5</v>
      </c>
      <c r="F65" s="9">
        <v>15</v>
      </c>
      <c r="G65" s="18">
        <v>62.4</v>
      </c>
      <c r="H65" s="18">
        <v>936</v>
      </c>
      <c r="I65" s="19">
        <f t="shared" si="0"/>
        <v>18.72</v>
      </c>
      <c r="J65" s="9" t="s">
        <v>153</v>
      </c>
      <c r="K65" s="21" t="s">
        <v>166</v>
      </c>
    </row>
    <row r="66" spans="1:11" ht="35.1" customHeight="1" x14ac:dyDescent="0.25">
      <c r="A66" s="8">
        <v>65</v>
      </c>
      <c r="B66" s="9">
        <v>19</v>
      </c>
      <c r="C66" s="9" t="s">
        <v>76</v>
      </c>
      <c r="D66" s="9" t="s">
        <v>6</v>
      </c>
      <c r="E66" s="9">
        <v>3</v>
      </c>
      <c r="F66" s="9">
        <v>9</v>
      </c>
      <c r="G66" s="18">
        <v>78.53</v>
      </c>
      <c r="H66" s="18">
        <v>706.77</v>
      </c>
      <c r="I66" s="19">
        <f t="shared" si="0"/>
        <v>14.135399999999999</v>
      </c>
      <c r="J66" s="9" t="s">
        <v>154</v>
      </c>
      <c r="K66" s="21" t="s">
        <v>166</v>
      </c>
    </row>
    <row r="67" spans="1:11" ht="35.1" customHeight="1" x14ac:dyDescent="0.25">
      <c r="A67" s="8">
        <v>66</v>
      </c>
      <c r="B67" s="9">
        <v>19</v>
      </c>
      <c r="C67" s="9" t="s">
        <v>77</v>
      </c>
      <c r="D67" s="9" t="s">
        <v>3</v>
      </c>
      <c r="E67" s="9">
        <v>20</v>
      </c>
      <c r="F67" s="9">
        <v>60</v>
      </c>
      <c r="G67" s="18">
        <v>47.37</v>
      </c>
      <c r="H67" s="18">
        <v>2842.2</v>
      </c>
      <c r="I67" s="19">
        <f t="shared" ref="I67:I81" si="1">(H67*2)/100</f>
        <v>56.843999999999994</v>
      </c>
      <c r="J67" s="9" t="s">
        <v>155</v>
      </c>
      <c r="K67" s="21" t="s">
        <v>166</v>
      </c>
    </row>
    <row r="68" spans="1:11" ht="35.1" customHeight="1" x14ac:dyDescent="0.25">
      <c r="A68" s="8">
        <v>67</v>
      </c>
      <c r="B68" s="9">
        <v>20</v>
      </c>
      <c r="C68" s="9" t="s">
        <v>78</v>
      </c>
      <c r="D68" s="9" t="s">
        <v>11</v>
      </c>
      <c r="E68" s="9">
        <v>55</v>
      </c>
      <c r="F68" s="9">
        <v>165</v>
      </c>
      <c r="G68" s="18">
        <v>28.198</v>
      </c>
      <c r="H68" s="18">
        <v>4652.67</v>
      </c>
      <c r="I68" s="19">
        <f t="shared" si="1"/>
        <v>93.053399999999996</v>
      </c>
      <c r="J68" s="9">
        <v>9124153140</v>
      </c>
      <c r="K68" s="21" t="s">
        <v>166</v>
      </c>
    </row>
    <row r="69" spans="1:11" ht="35.1" customHeight="1" x14ac:dyDescent="0.25">
      <c r="A69" s="8">
        <v>68</v>
      </c>
      <c r="B69" s="9">
        <v>21</v>
      </c>
      <c r="C69" s="9" t="s">
        <v>79</v>
      </c>
      <c r="D69" s="9" t="s">
        <v>6</v>
      </c>
      <c r="E69" s="9">
        <v>8</v>
      </c>
      <c r="F69" s="9">
        <v>24</v>
      </c>
      <c r="G69" s="18">
        <v>64.62</v>
      </c>
      <c r="H69" s="18">
        <v>1550.88</v>
      </c>
      <c r="I69" s="19">
        <f t="shared" si="1"/>
        <v>31.017600000000002</v>
      </c>
      <c r="J69" s="9">
        <v>9124160705</v>
      </c>
      <c r="K69" s="21" t="s">
        <v>166</v>
      </c>
    </row>
    <row r="70" spans="1:11" ht="35.1" customHeight="1" x14ac:dyDescent="0.25">
      <c r="A70" s="8">
        <v>69</v>
      </c>
      <c r="B70" s="9">
        <v>22</v>
      </c>
      <c r="C70" s="9" t="s">
        <v>80</v>
      </c>
      <c r="D70" s="9" t="s">
        <v>11</v>
      </c>
      <c r="E70" s="9">
        <v>15</v>
      </c>
      <c r="F70" s="9">
        <v>45</v>
      </c>
      <c r="G70" s="18">
        <v>25.95</v>
      </c>
      <c r="H70" s="18">
        <v>1167.75</v>
      </c>
      <c r="I70" s="19">
        <f t="shared" si="1"/>
        <v>23.355</v>
      </c>
      <c r="J70" s="9" t="s">
        <v>156</v>
      </c>
      <c r="K70" s="21" t="s">
        <v>166</v>
      </c>
    </row>
    <row r="71" spans="1:11" ht="35.1" customHeight="1" x14ac:dyDescent="0.25">
      <c r="A71" s="8">
        <v>70</v>
      </c>
      <c r="B71" s="9">
        <v>22</v>
      </c>
      <c r="C71" s="9" t="s">
        <v>81</v>
      </c>
      <c r="D71" s="9" t="s">
        <v>6</v>
      </c>
      <c r="E71" s="9">
        <v>8</v>
      </c>
      <c r="F71" s="9">
        <v>24</v>
      </c>
      <c r="G71" s="18">
        <v>86.63</v>
      </c>
      <c r="H71" s="18">
        <v>2079.12</v>
      </c>
      <c r="I71" s="19">
        <f t="shared" si="1"/>
        <v>41.5824</v>
      </c>
      <c r="J71" s="9" t="s">
        <v>157</v>
      </c>
      <c r="K71" s="21" t="s">
        <v>166</v>
      </c>
    </row>
    <row r="72" spans="1:11" ht="35.1" customHeight="1" x14ac:dyDescent="0.25">
      <c r="A72" s="8">
        <v>71</v>
      </c>
      <c r="B72" s="9">
        <v>22</v>
      </c>
      <c r="C72" s="9" t="s">
        <v>82</v>
      </c>
      <c r="D72" s="9" t="s">
        <v>6</v>
      </c>
      <c r="E72" s="9">
        <v>5</v>
      </c>
      <c r="F72" s="9">
        <v>15</v>
      </c>
      <c r="G72" s="18">
        <v>78.53</v>
      </c>
      <c r="H72" s="18">
        <v>1177.95</v>
      </c>
      <c r="I72" s="19">
        <f t="shared" si="1"/>
        <v>23.559000000000001</v>
      </c>
      <c r="J72" s="9" t="s">
        <v>158</v>
      </c>
      <c r="K72" s="21" t="s">
        <v>166</v>
      </c>
    </row>
    <row r="73" spans="1:11" ht="35.1" customHeight="1" x14ac:dyDescent="0.25">
      <c r="A73" s="8">
        <v>72</v>
      </c>
      <c r="B73" s="9" t="s">
        <v>83</v>
      </c>
      <c r="C73" s="9" t="s">
        <v>84</v>
      </c>
      <c r="D73" s="9" t="s">
        <v>11</v>
      </c>
      <c r="E73" s="9">
        <v>5</v>
      </c>
      <c r="F73" s="9">
        <v>15</v>
      </c>
      <c r="G73" s="18">
        <v>29</v>
      </c>
      <c r="H73" s="18">
        <v>435</v>
      </c>
      <c r="I73" s="19">
        <f t="shared" si="1"/>
        <v>8.6999999999999993</v>
      </c>
      <c r="J73" s="9" t="s">
        <v>159</v>
      </c>
      <c r="K73" s="21" t="s">
        <v>166</v>
      </c>
    </row>
    <row r="74" spans="1:11" ht="35.1" customHeight="1" x14ac:dyDescent="0.25">
      <c r="A74" s="8">
        <v>73</v>
      </c>
      <c r="B74" s="9" t="s">
        <v>83</v>
      </c>
      <c r="C74" s="9" t="s">
        <v>85</v>
      </c>
      <c r="D74" s="9" t="s">
        <v>6</v>
      </c>
      <c r="E74" s="9">
        <v>3</v>
      </c>
      <c r="F74" s="9">
        <v>9</v>
      </c>
      <c r="G74" s="18">
        <v>78.53</v>
      </c>
      <c r="H74" s="18">
        <v>706.77</v>
      </c>
      <c r="I74" s="19">
        <f t="shared" si="1"/>
        <v>14.135399999999999</v>
      </c>
      <c r="J74" s="9">
        <v>9124198661</v>
      </c>
      <c r="K74" s="21" t="s">
        <v>166</v>
      </c>
    </row>
    <row r="75" spans="1:11" ht="35.1" customHeight="1" x14ac:dyDescent="0.25">
      <c r="A75" s="8">
        <v>74</v>
      </c>
      <c r="B75" s="9" t="s">
        <v>86</v>
      </c>
      <c r="C75" s="9" t="s">
        <v>87</v>
      </c>
      <c r="D75" s="9" t="s">
        <v>88</v>
      </c>
      <c r="E75" s="9">
        <v>10</v>
      </c>
      <c r="F75" s="9">
        <v>30</v>
      </c>
      <c r="G75" s="18">
        <v>65.400000000000006</v>
      </c>
      <c r="H75" s="18">
        <v>1962.0000000000002</v>
      </c>
      <c r="I75" s="19">
        <f t="shared" si="1"/>
        <v>39.24</v>
      </c>
      <c r="J75" s="9" t="s">
        <v>160</v>
      </c>
      <c r="K75" s="21" t="s">
        <v>166</v>
      </c>
    </row>
    <row r="76" spans="1:11" ht="35.1" customHeight="1" x14ac:dyDescent="0.25">
      <c r="A76" s="8">
        <v>75</v>
      </c>
      <c r="B76" s="9" t="s">
        <v>89</v>
      </c>
      <c r="C76" s="9" t="s">
        <v>90</v>
      </c>
      <c r="D76" s="9" t="s">
        <v>3</v>
      </c>
      <c r="E76" s="9">
        <v>200</v>
      </c>
      <c r="F76" s="9">
        <v>600</v>
      </c>
      <c r="G76" s="18">
        <v>17.5</v>
      </c>
      <c r="H76" s="18">
        <v>10500</v>
      </c>
      <c r="I76" s="19">
        <f t="shared" si="1"/>
        <v>210</v>
      </c>
      <c r="J76" s="9" t="s">
        <v>161</v>
      </c>
      <c r="K76" s="21" t="s">
        <v>166</v>
      </c>
    </row>
    <row r="77" spans="1:11" ht="35.1" customHeight="1" x14ac:dyDescent="0.25">
      <c r="A77" s="8">
        <v>76</v>
      </c>
      <c r="B77" s="9"/>
      <c r="C77" s="9" t="s">
        <v>91</v>
      </c>
      <c r="D77" s="9" t="s">
        <v>92</v>
      </c>
      <c r="E77" s="9">
        <v>15</v>
      </c>
      <c r="F77" s="9">
        <v>45</v>
      </c>
      <c r="G77" s="18">
        <v>14.666666666666666</v>
      </c>
      <c r="H77" s="18">
        <v>660</v>
      </c>
      <c r="I77" s="19">
        <f t="shared" si="1"/>
        <v>13.2</v>
      </c>
      <c r="J77" s="9" t="s">
        <v>162</v>
      </c>
      <c r="K77" s="21" t="s">
        <v>166</v>
      </c>
    </row>
    <row r="78" spans="1:11" ht="35.1" customHeight="1" x14ac:dyDescent="0.25">
      <c r="A78" s="8">
        <v>77</v>
      </c>
      <c r="B78" s="9"/>
      <c r="C78" s="9" t="s">
        <v>93</v>
      </c>
      <c r="D78" s="9" t="s">
        <v>92</v>
      </c>
      <c r="E78" s="9">
        <v>5</v>
      </c>
      <c r="F78" s="9">
        <v>15</v>
      </c>
      <c r="G78" s="18">
        <v>125.29</v>
      </c>
      <c r="H78" s="18">
        <v>1879.3500000000001</v>
      </c>
      <c r="I78" s="19">
        <f t="shared" si="1"/>
        <v>37.587000000000003</v>
      </c>
      <c r="J78" s="9" t="s">
        <v>163</v>
      </c>
      <c r="K78" s="21" t="s">
        <v>166</v>
      </c>
    </row>
    <row r="79" spans="1:11" ht="35.1" customHeight="1" x14ac:dyDescent="0.25">
      <c r="A79" s="8">
        <v>78</v>
      </c>
      <c r="B79" s="9"/>
      <c r="C79" s="9" t="s">
        <v>94</v>
      </c>
      <c r="D79" s="9" t="s">
        <v>95</v>
      </c>
      <c r="E79" s="9">
        <v>1</v>
      </c>
      <c r="F79" s="9">
        <v>3</v>
      </c>
      <c r="G79" s="18">
        <v>123.00749999999999</v>
      </c>
      <c r="H79" s="18">
        <v>369.02249999999998</v>
      </c>
      <c r="I79" s="19">
        <f t="shared" si="1"/>
        <v>7.3804499999999997</v>
      </c>
      <c r="J79" s="9" t="s">
        <v>164</v>
      </c>
      <c r="K79" s="21" t="s">
        <v>166</v>
      </c>
    </row>
    <row r="80" spans="1:11" ht="35.1" customHeight="1" x14ac:dyDescent="0.25">
      <c r="A80" s="8">
        <v>79</v>
      </c>
      <c r="B80" s="9"/>
      <c r="C80" s="9" t="s">
        <v>96</v>
      </c>
      <c r="D80" s="9"/>
      <c r="E80" s="9">
        <v>2000</v>
      </c>
      <c r="F80" s="9">
        <v>6000</v>
      </c>
      <c r="G80" s="18">
        <v>1.4550000000000001</v>
      </c>
      <c r="H80" s="18">
        <v>8730</v>
      </c>
      <c r="I80" s="19">
        <f t="shared" si="1"/>
        <v>174.6</v>
      </c>
      <c r="J80" s="9" t="s">
        <v>165</v>
      </c>
      <c r="K80" s="21" t="s">
        <v>166</v>
      </c>
    </row>
    <row r="81" spans="1:11" ht="35.1" customHeight="1" x14ac:dyDescent="0.25">
      <c r="A81" s="8">
        <v>80</v>
      </c>
      <c r="B81" s="9"/>
      <c r="C81" s="9" t="s">
        <v>97</v>
      </c>
      <c r="D81" s="9"/>
      <c r="E81" s="9">
        <v>4</v>
      </c>
      <c r="F81" s="9">
        <v>12</v>
      </c>
      <c r="G81" s="18">
        <v>420</v>
      </c>
      <c r="H81" s="18">
        <v>5040</v>
      </c>
      <c r="I81" s="19">
        <f t="shared" si="1"/>
        <v>100.8</v>
      </c>
      <c r="J81" s="9">
        <v>9124240909</v>
      </c>
      <c r="K81" s="21" t="s">
        <v>166</v>
      </c>
    </row>
    <row r="82" spans="1:11" ht="35.1" customHeight="1" x14ac:dyDescent="0.25">
      <c r="H82" s="10"/>
    </row>
    <row r="83" spans="1:11" ht="35.1" customHeight="1" x14ac:dyDescent="0.25">
      <c r="A83" s="14"/>
      <c r="B83" s="15"/>
      <c r="C83" s="14"/>
      <c r="D83" s="14"/>
      <c r="E83" s="14"/>
      <c r="F83" s="14"/>
      <c r="G83" s="10"/>
      <c r="H83" s="10"/>
    </row>
    <row r="84" spans="1:11" ht="35.1" customHeight="1" x14ac:dyDescent="0.25">
      <c r="H84" s="10"/>
    </row>
    <row r="85" spans="1:11" ht="35.1" customHeight="1" x14ac:dyDescent="0.25">
      <c r="H85" s="10"/>
    </row>
    <row r="86" spans="1:11" ht="35.1" customHeight="1" x14ac:dyDescent="0.25">
      <c r="H86" s="10"/>
    </row>
    <row r="87" spans="1:11" ht="35.1" customHeight="1" x14ac:dyDescent="0.25">
      <c r="H87" s="10"/>
    </row>
    <row r="88" spans="1:11" ht="35.1" customHeight="1" x14ac:dyDescent="0.25">
      <c r="H88" s="10"/>
    </row>
    <row r="89" spans="1:11" ht="35.1" customHeight="1" x14ac:dyDescent="0.25">
      <c r="H89" s="10"/>
    </row>
    <row r="90" spans="1:11" ht="35.1" customHeight="1" x14ac:dyDescent="0.25">
      <c r="H90" s="10"/>
    </row>
    <row r="91" spans="1:11" ht="35.1" customHeight="1" x14ac:dyDescent="0.25">
      <c r="H91" s="10"/>
    </row>
    <row r="92" spans="1:11" ht="35.1" customHeight="1" x14ac:dyDescent="0.25">
      <c r="H92" s="10"/>
    </row>
    <row r="93" spans="1:11" ht="35.1" customHeight="1" x14ac:dyDescent="0.25">
      <c r="H93" s="10"/>
    </row>
    <row r="94" spans="1:11" ht="35.1" customHeight="1" x14ac:dyDescent="0.25">
      <c r="H94" s="10"/>
    </row>
    <row r="95" spans="1:11" ht="35.1" customHeight="1" x14ac:dyDescent="0.25">
      <c r="H95" s="10"/>
    </row>
    <row r="96" spans="1:11" ht="35.1" customHeight="1" x14ac:dyDescent="0.25">
      <c r="H96" s="10"/>
    </row>
    <row r="97" spans="8:8" ht="35.1" customHeight="1" x14ac:dyDescent="0.25">
      <c r="H97" s="10"/>
    </row>
    <row r="98" spans="8:8" ht="35.1" customHeight="1" x14ac:dyDescent="0.25">
      <c r="H98" s="10"/>
    </row>
    <row r="99" spans="8:8" ht="35.1" customHeight="1" x14ac:dyDescent="0.25">
      <c r="H99" s="10"/>
    </row>
    <row r="100" spans="8:8" ht="35.1" customHeight="1" x14ac:dyDescent="0.25">
      <c r="H100" s="10"/>
    </row>
    <row r="101" spans="8:8" ht="35.1" customHeight="1" x14ac:dyDescent="0.25">
      <c r="H101" s="10"/>
    </row>
    <row r="102" spans="8:8" ht="35.1" customHeight="1" x14ac:dyDescent="0.25">
      <c r="H102" s="10"/>
    </row>
    <row r="103" spans="8:8" ht="35.1" customHeight="1" x14ac:dyDescent="0.25">
      <c r="H103" s="10"/>
    </row>
    <row r="104" spans="8:8" ht="35.1" customHeight="1" x14ac:dyDescent="0.25">
      <c r="H104" s="10"/>
    </row>
    <row r="105" spans="8:8" ht="35.1" customHeight="1" x14ac:dyDescent="0.25">
      <c r="H105" s="10"/>
    </row>
    <row r="106" spans="8:8" ht="35.1" customHeight="1" x14ac:dyDescent="0.25">
      <c r="H106" s="10"/>
    </row>
    <row r="107" spans="8:8" ht="35.1" customHeight="1" x14ac:dyDescent="0.25">
      <c r="H107" s="10"/>
    </row>
    <row r="108" spans="8:8" ht="35.1" customHeight="1" x14ac:dyDescent="0.25">
      <c r="H108" s="10"/>
    </row>
    <row r="109" spans="8:8" ht="35.1" customHeight="1" x14ac:dyDescent="0.25">
      <c r="H109" s="10"/>
    </row>
    <row r="110" spans="8:8" ht="35.1" customHeight="1" x14ac:dyDescent="0.25">
      <c r="H110" s="10"/>
    </row>
    <row r="111" spans="8:8" ht="35.1" customHeight="1" x14ac:dyDescent="0.25">
      <c r="H111" s="10"/>
    </row>
    <row r="112" spans="8:8" ht="35.1" customHeight="1" x14ac:dyDescent="0.25">
      <c r="H112" s="10"/>
    </row>
    <row r="113" spans="1:8" ht="35.1" customHeight="1" x14ac:dyDescent="0.25">
      <c r="H113" s="10"/>
    </row>
    <row r="114" spans="1:8" ht="35.1" customHeight="1" x14ac:dyDescent="0.25">
      <c r="H114" s="10"/>
    </row>
    <row r="115" spans="1:8" ht="35.1" customHeight="1" x14ac:dyDescent="0.25">
      <c r="H115" s="10"/>
    </row>
    <row r="116" spans="1:8" ht="35.1" customHeight="1" x14ac:dyDescent="0.25">
      <c r="H116" s="10"/>
    </row>
    <row r="117" spans="1:8" ht="35.1" customHeight="1" x14ac:dyDescent="0.25">
      <c r="H117" s="10"/>
    </row>
    <row r="118" spans="1:8" ht="35.1" customHeight="1" x14ac:dyDescent="0.25">
      <c r="H118" s="10"/>
    </row>
    <row r="119" spans="1:8" ht="35.1" customHeight="1" x14ac:dyDescent="0.25">
      <c r="H119" s="10"/>
    </row>
    <row r="120" spans="1:8" ht="35.1" customHeight="1" x14ac:dyDescent="0.25">
      <c r="H120" s="10"/>
    </row>
    <row r="121" spans="1:8" ht="35.1" customHeight="1" x14ac:dyDescent="0.25">
      <c r="H121" s="10"/>
    </row>
    <row r="122" spans="1:8" ht="35.1" customHeight="1" x14ac:dyDescent="0.25">
      <c r="H122" s="10"/>
    </row>
    <row r="123" spans="1:8" ht="35.1" customHeight="1" x14ac:dyDescent="0.25">
      <c r="H123" s="10"/>
    </row>
    <row r="124" spans="1:8" ht="35.1" customHeight="1" x14ac:dyDescent="0.25">
      <c r="H124" s="10"/>
    </row>
    <row r="125" spans="1:8" s="4" customFormat="1" ht="35.1" customHeight="1" x14ac:dyDescent="0.25">
      <c r="A125" s="11"/>
      <c r="B125" s="12"/>
      <c r="C125" s="12"/>
      <c r="D125" s="13"/>
      <c r="E125" s="12"/>
      <c r="F125" s="12"/>
      <c r="G125"/>
      <c r="H125" s="10"/>
    </row>
    <row r="126" spans="1:8" s="4" customFormat="1" ht="35.1" customHeight="1" x14ac:dyDescent="0.25">
      <c r="A126" s="11"/>
      <c r="B126" s="12"/>
      <c r="C126" s="12"/>
      <c r="D126" s="13"/>
      <c r="E126" s="12"/>
      <c r="F126" s="12"/>
      <c r="G126"/>
      <c r="H126" s="10"/>
    </row>
    <row r="127" spans="1:8" s="4" customFormat="1" ht="35.1" customHeight="1" x14ac:dyDescent="0.25">
      <c r="A127" s="11"/>
      <c r="B127" s="12"/>
      <c r="C127" s="12"/>
      <c r="D127" s="13"/>
      <c r="E127" s="12"/>
      <c r="F127" s="12"/>
      <c r="G127"/>
      <c r="H127" s="10"/>
    </row>
    <row r="128" spans="1:8" s="4" customFormat="1" ht="35.1" customHeight="1" x14ac:dyDescent="0.25">
      <c r="A128" s="11"/>
      <c r="B128" s="12"/>
      <c r="C128" s="12"/>
      <c r="D128" s="13"/>
      <c r="E128" s="12"/>
      <c r="F128" s="12"/>
      <c r="G128"/>
      <c r="H128" s="10"/>
    </row>
    <row r="129" spans="1:9" s="4" customFormat="1" ht="35.1" customHeight="1" x14ac:dyDescent="0.25">
      <c r="A129" s="11"/>
      <c r="B129" s="12"/>
      <c r="C129" s="12"/>
      <c r="D129" s="13"/>
      <c r="E129" s="12"/>
      <c r="F129" s="12"/>
      <c r="G129"/>
      <c r="H129" s="10"/>
    </row>
    <row r="130" spans="1:9" s="4" customFormat="1" ht="35.1" customHeight="1" x14ac:dyDescent="0.25">
      <c r="A130" s="11"/>
      <c r="B130" s="12"/>
      <c r="C130" s="12"/>
      <c r="D130" s="13"/>
      <c r="E130" s="12"/>
      <c r="F130" s="12"/>
      <c r="G130"/>
      <c r="H130" s="10"/>
    </row>
    <row r="131" spans="1:9" ht="35.1" customHeight="1" x14ac:dyDescent="0.25">
      <c r="H131" s="10"/>
    </row>
    <row r="132" spans="1:9" ht="35.1" customHeight="1" x14ac:dyDescent="0.25">
      <c r="H132" s="10"/>
    </row>
    <row r="133" spans="1:9" ht="35.1" customHeight="1" x14ac:dyDescent="0.25">
      <c r="H133" s="10"/>
    </row>
    <row r="134" spans="1:9" ht="35.1" customHeight="1" x14ac:dyDescent="0.25">
      <c r="H134" s="10"/>
    </row>
    <row r="135" spans="1:9" ht="35.1" customHeight="1" x14ac:dyDescent="0.25">
      <c r="H135" s="10"/>
    </row>
    <row r="136" spans="1:9" ht="35.1" customHeight="1" x14ac:dyDescent="0.25">
      <c r="H136" s="10"/>
    </row>
    <row r="137" spans="1:9" ht="35.1" customHeight="1" x14ac:dyDescent="0.25">
      <c r="H137" s="10"/>
    </row>
    <row r="138" spans="1:9" ht="35.1" customHeight="1" x14ac:dyDescent="0.25">
      <c r="H138" s="16">
        <f>SUM(H2:H137)</f>
        <v>240875.45100000003</v>
      </c>
      <c r="I138" s="20"/>
    </row>
    <row r="139" spans="1:9" ht="35.1" customHeight="1" x14ac:dyDescent="0.25">
      <c r="H139" s="17">
        <f>H138/3</f>
        <v>80291.81700000001</v>
      </c>
    </row>
    <row r="140" spans="1:9" ht="35.1" customHeight="1" x14ac:dyDescent="0.25">
      <c r="H140" s="17">
        <f>H138/3</f>
        <v>80291.81700000001</v>
      </c>
    </row>
    <row r="141" spans="1:9" ht="35.1" customHeight="1" x14ac:dyDescent="0.25">
      <c r="H141" s="17">
        <f>H138+H139+H140</f>
        <v>401459.08500000008</v>
      </c>
    </row>
    <row r="142" spans="1:9" ht="35.1" customHeight="1" x14ac:dyDescent="0.25">
      <c r="H142" s="17">
        <f>SUM(H138:H141)</f>
        <v>802918.17000000016</v>
      </c>
    </row>
  </sheetData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All 2 CSA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Mariangela Maura Bruzzese</dc:creator>
  <cp:lastModifiedBy>Giulia Callegari</cp:lastModifiedBy>
  <cp:lastPrinted>2018-07-24T15:07:15Z</cp:lastPrinted>
  <dcterms:created xsi:type="dcterms:W3CDTF">2018-05-07T12:51:32Z</dcterms:created>
  <dcterms:modified xsi:type="dcterms:W3CDTF">2022-03-22T09:38:57Z</dcterms:modified>
</cp:coreProperties>
</file>